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орисова Елена\Desktop\Рабочие документы\_ Документы с 2021 года\Развитие конкуренции\2026 год\Конкуренция (ну ка проверь)\"/>
    </mc:Choice>
  </mc:AlternateContent>
  <bookViews>
    <workbookView xWindow="0" yWindow="0" windowWidth="5910" windowHeight="4635"/>
  </bookViews>
  <sheets>
    <sheet name="Лист 2" sheetId="3" r:id="rId1"/>
  </sheets>
  <definedNames>
    <definedName name="_xlnm.Print_Area" localSheetId="0">'Лист 2'!$A$1:$F$35</definedName>
  </definedNames>
  <calcPr calcId="162913"/>
</workbook>
</file>

<file path=xl/calcChain.xml><?xml version="1.0" encoding="utf-8"?>
<calcChain xmlns="http://schemas.openxmlformats.org/spreadsheetml/2006/main">
  <c r="G10" i="3" l="1"/>
  <c r="E10" i="3"/>
  <c r="E7" i="3" l="1"/>
  <c r="E5" i="3"/>
  <c r="G11" i="3" l="1"/>
  <c r="E9" i="3"/>
  <c r="G9" i="3"/>
  <c r="E8" i="3"/>
  <c r="G8" i="3"/>
  <c r="G7" i="3"/>
  <c r="G6" i="3"/>
  <c r="E35" i="3"/>
  <c r="G35" i="3"/>
  <c r="E30" i="3"/>
  <c r="G30" i="3"/>
  <c r="E29" i="3"/>
  <c r="G29" i="3"/>
  <c r="E32" i="3" l="1"/>
  <c r="E31" i="3"/>
  <c r="G32" i="3"/>
  <c r="G31" i="3"/>
  <c r="E28" i="3"/>
  <c r="E23" i="3"/>
  <c r="E24" i="3"/>
  <c r="E25" i="3"/>
  <c r="E26" i="3"/>
  <c r="E27" i="3"/>
  <c r="E22" i="3"/>
  <c r="G27" i="3"/>
  <c r="G26" i="3"/>
  <c r="G25" i="3"/>
  <c r="G24" i="3"/>
  <c r="G23" i="3"/>
  <c r="G21" i="3"/>
  <c r="G20" i="3"/>
  <c r="G19" i="3"/>
  <c r="E19" i="3"/>
  <c r="G18" i="3"/>
  <c r="G17" i="3"/>
  <c r="E17" i="3" s="1"/>
  <c r="G16" i="3"/>
  <c r="E16" i="3" s="1"/>
  <c r="G15" i="3"/>
  <c r="E18" i="3"/>
  <c r="E20" i="3"/>
  <c r="E21" i="3"/>
  <c r="G14" i="3"/>
  <c r="E14" i="3"/>
  <c r="E15" i="3"/>
  <c r="E13" i="3"/>
  <c r="G33" i="3"/>
  <c r="G28" i="3"/>
  <c r="G22" i="3"/>
  <c r="G13" i="3"/>
  <c r="G12" i="3" l="1"/>
  <c r="E33" i="3"/>
  <c r="G34" i="3"/>
  <c r="E34" i="3" s="1"/>
  <c r="G5" i="3" l="1"/>
  <c r="E12" i="3"/>
</calcChain>
</file>

<file path=xl/sharedStrings.xml><?xml version="1.0" encoding="utf-8"?>
<sst xmlns="http://schemas.openxmlformats.org/spreadsheetml/2006/main" count="96" uniqueCount="52">
  <si>
    <t xml:space="preserve">Наименование хозяйствующего субъекта, доля участия муниципального образования в котором составляет 50              и более процентов </t>
  </si>
  <si>
    <t>91.01</t>
  </si>
  <si>
    <t>68.32.2</t>
  </si>
  <si>
    <t>52.23.19</t>
  </si>
  <si>
    <t>Доли участия муниципального образования в каждом хозяйствующем субъекте</t>
  </si>
  <si>
    <t>Рынок присутствия каждого хозяйствующего субъекта</t>
  </si>
  <si>
    <t>Рыночная доля хозяйствующего субъекта в натуральном выражении (по объемам реализованных товаров/ работ/ услуг), в процентах</t>
  </si>
  <si>
    <t>Рыночная доля хозяйствующего субъекта в стоимостном выражении (по выручке от реализации товаров/ работ/ услуг), в процентах</t>
  </si>
  <si>
    <t>Объем финансирования каждого хозяйствующего субъекта из бюджета муниципального образования, тыс.руб.</t>
  </si>
  <si>
    <t>МКУК "Ключевской сельский Дом Культуры"</t>
  </si>
  <si>
    <t>МКУ Магистральнинского городского поселения "Учреждение культуры и спорта"</t>
  </si>
  <si>
    <t>МКП "ТОЦ"</t>
  </si>
  <si>
    <t>МУП "Трансавто"</t>
  </si>
  <si>
    <t>МУП "Посадочная площадка Казачинск"</t>
  </si>
  <si>
    <t>МУПП  "Формат"</t>
  </si>
  <si>
    <t>МКУ Ульканского городского муниципального образования
 "Культурно-спортивный Центр "Магистраль"</t>
  </si>
  <si>
    <t>МОУ "Магистральнинская СОШ №2"</t>
  </si>
  <si>
    <t>МКОУ "Ульканская ООШ №1"</t>
  </si>
  <si>
    <t>МОУ "Окунайская СОШ"</t>
  </si>
  <si>
    <t>МОУ "Карамская ООШ"</t>
  </si>
  <si>
    <t>МОУ "Казачинская СОШ"</t>
  </si>
  <si>
    <t>МБОУ "Магистральнинская СОШ №22"</t>
  </si>
  <si>
    <t>МКОУ "Небельская ООШ"</t>
  </si>
  <si>
    <t>МОУ "Ключевская СОШ"</t>
  </si>
  <si>
    <t>МДОУ "Брусничка"</t>
  </si>
  <si>
    <t>МДОУ "Тополек"</t>
  </si>
  <si>
    <t>МДОУ "Ёлочка"</t>
  </si>
  <si>
    <t>МДОУ "Рябинка"</t>
  </si>
  <si>
    <t>МДОУ "Белочка"</t>
  </si>
  <si>
    <t>МБУ ДО "ДЮСШ"</t>
  </si>
  <si>
    <t>МБУ БО "Талая"</t>
  </si>
  <si>
    <t>МБУ "Казачинско-Ленский ТРЦ"</t>
  </si>
  <si>
    <t>МУ ДО "ДШИ"</t>
  </si>
  <si>
    <t>МКУК МРКДЦ</t>
  </si>
  <si>
    <t>МКУК МЦБС</t>
  </si>
  <si>
    <t>85.41</t>
  </si>
  <si>
    <t>55.20</t>
  </si>
  <si>
    <t>91.02</t>
  </si>
  <si>
    <t>МКУК «Казачинско - Ленский районный краеведческий музей»Краеведческий музей</t>
  </si>
  <si>
    <t xml:space="preserve">МБУ ДО "ЦВР" </t>
  </si>
  <si>
    <t>МОУ "Ульканская СОШ №2"</t>
  </si>
  <si>
    <t>Рынок оказания услуг по перевозке пассажиров автомобильным транспортом по межмупиципальным маршрутам регулярных перевозок</t>
  </si>
  <si>
    <t>Рынок услуг дошкольного образования</t>
  </si>
  <si>
    <t>Рынок услуг общего образовании</t>
  </si>
  <si>
    <t>90.04</t>
  </si>
  <si>
    <t>18.11</t>
  </si>
  <si>
    <t>62.09</t>
  </si>
  <si>
    <t>-</t>
  </si>
  <si>
    <t>Реестр хозяйствующих субъектов, доля участия муниципальных образований Казачинско-Ленского муниципального района в которых составляет 50 и более процентов, за исключением предприятий, осуществляющих деятельность в сферах, связанных с обеспечением обороны и безопасности государства, а также включенных в перечень стратегических предприятий, по итогам 2025 года</t>
  </si>
  <si>
    <t>Детский сад "Солнышко"</t>
  </si>
  <si>
    <t>МУП "Удачный"</t>
  </si>
  <si>
    <t>35.30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</si>
</sst>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4" fontId="5" fillId="0" borderId="0" xfId="0" applyNumberFormat="1" applyFont="1" applyBorder="1" applyAlignment="1" applyProtection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9" fontId="4" fillId="2" borderId="1" xfId="0" applyNumberFormat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9" fontId="3" fillId="2" borderId="1" xfId="0" applyNumberFormat="1" applyFont="1" applyFill="1" applyBorder="1" applyAlignment="1">
      <alignment horizontal="center" wrapText="1"/>
    </xf>
    <xf numFmtId="4" fontId="1" fillId="0" borderId="0" xfId="0" applyNumberFormat="1" applyFont="1"/>
    <xf numFmtId="4" fontId="1" fillId="2" borderId="0" xfId="0" applyNumberFormat="1" applyFont="1" applyFill="1"/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abSelected="1" view="pageBreakPreview" zoomScaleNormal="100" zoomScaleSheetLayoutView="100" workbookViewId="0">
      <selection activeCell="J4" sqref="J4"/>
    </sheetView>
  </sheetViews>
  <sheetFormatPr defaultRowHeight="15" x14ac:dyDescent="0.25"/>
  <cols>
    <col min="1" max="1" width="60.28515625" style="2" customWidth="1"/>
    <col min="2" max="2" width="18.140625" style="2" customWidth="1"/>
    <col min="3" max="3" width="30.42578125" style="2" customWidth="1"/>
    <col min="4" max="4" width="25.85546875" style="2" customWidth="1"/>
    <col min="5" max="5" width="27.85546875" style="2" customWidth="1"/>
    <col min="6" max="6" width="31.42578125" style="2" customWidth="1"/>
    <col min="7" max="7" width="14.28515625" style="22" customWidth="1"/>
    <col min="8" max="16384" width="9.140625" style="1"/>
  </cols>
  <sheetData>
    <row r="2" spans="1:7" ht="47.25" customHeight="1" x14ac:dyDescent="0.25">
      <c r="A2" s="26" t="s">
        <v>48</v>
      </c>
      <c r="B2" s="26"/>
      <c r="C2" s="26"/>
      <c r="D2" s="26"/>
      <c r="E2" s="26"/>
      <c r="F2" s="26"/>
    </row>
    <row r="4" spans="1:7" ht="103.5" customHeight="1" x14ac:dyDescent="0.25">
      <c r="A4" s="7" t="s">
        <v>0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pans="1:7" s="6" customFormat="1" ht="15.75" x14ac:dyDescent="0.25">
      <c r="A5" s="9" t="s">
        <v>9</v>
      </c>
      <c r="B5" s="10">
        <v>1</v>
      </c>
      <c r="C5" s="8" t="s">
        <v>1</v>
      </c>
      <c r="D5" s="11" t="s">
        <v>47</v>
      </c>
      <c r="E5" s="11">
        <f>F5/G5*100%</f>
        <v>7.4716124333066014E-2</v>
      </c>
      <c r="F5" s="24">
        <v>7962.2</v>
      </c>
      <c r="G5" s="23">
        <f>G12</f>
        <v>106566.02</v>
      </c>
    </row>
    <row r="6" spans="1:7" s="6" customFormat="1" ht="30" x14ac:dyDescent="0.25">
      <c r="A6" s="12" t="s">
        <v>10</v>
      </c>
      <c r="B6" s="10">
        <v>1</v>
      </c>
      <c r="C6" s="5" t="s">
        <v>44</v>
      </c>
      <c r="D6" s="11" t="s">
        <v>47</v>
      </c>
      <c r="E6" s="11">
        <v>1</v>
      </c>
      <c r="F6" s="24">
        <v>39404</v>
      </c>
      <c r="G6" s="23">
        <f>F6</f>
        <v>39404</v>
      </c>
    </row>
    <row r="7" spans="1:7" s="6" customFormat="1" ht="15.75" x14ac:dyDescent="0.25">
      <c r="A7" s="12" t="s">
        <v>11</v>
      </c>
      <c r="B7" s="10">
        <v>1</v>
      </c>
      <c r="C7" s="5" t="s">
        <v>2</v>
      </c>
      <c r="D7" s="5" t="s">
        <v>47</v>
      </c>
      <c r="E7" s="11">
        <f>F7/G7*100%</f>
        <v>1</v>
      </c>
      <c r="F7" s="24">
        <v>6946.7</v>
      </c>
      <c r="G7" s="23">
        <f>F7</f>
        <v>6946.7</v>
      </c>
    </row>
    <row r="8" spans="1:7" s="6" customFormat="1" ht="77.25" customHeight="1" x14ac:dyDescent="0.25">
      <c r="A8" s="9" t="s">
        <v>12</v>
      </c>
      <c r="B8" s="10">
        <v>1</v>
      </c>
      <c r="C8" s="8" t="s">
        <v>41</v>
      </c>
      <c r="D8" s="13">
        <v>1</v>
      </c>
      <c r="E8" s="13">
        <f>F8/G8*100%</f>
        <v>1</v>
      </c>
      <c r="F8" s="25">
        <v>19069</v>
      </c>
      <c r="G8" s="23">
        <f>F8</f>
        <v>19069</v>
      </c>
    </row>
    <row r="9" spans="1:7" s="6" customFormat="1" ht="15.75" x14ac:dyDescent="0.25">
      <c r="A9" s="14" t="s">
        <v>14</v>
      </c>
      <c r="B9" s="10">
        <v>1</v>
      </c>
      <c r="C9" s="5" t="s">
        <v>45</v>
      </c>
      <c r="D9" s="11">
        <v>1</v>
      </c>
      <c r="E9" s="11">
        <f>F9/G9*100%</f>
        <v>1</v>
      </c>
      <c r="F9" s="24">
        <v>9846.94</v>
      </c>
      <c r="G9" s="23">
        <f>F9</f>
        <v>9846.94</v>
      </c>
    </row>
    <row r="10" spans="1:7" s="6" customFormat="1" ht="15.75" x14ac:dyDescent="0.25">
      <c r="A10" s="14" t="s">
        <v>50</v>
      </c>
      <c r="B10" s="10">
        <v>1</v>
      </c>
      <c r="C10" s="5" t="s">
        <v>51</v>
      </c>
      <c r="D10" s="11">
        <v>1</v>
      </c>
      <c r="E10" s="11">
        <f>F10/G10*100%</f>
        <v>1</v>
      </c>
      <c r="F10" s="24">
        <v>2944.03</v>
      </c>
      <c r="G10" s="23">
        <f>F10</f>
        <v>2944.03</v>
      </c>
    </row>
    <row r="11" spans="1:7" s="6" customFormat="1" ht="15.75" x14ac:dyDescent="0.25">
      <c r="A11" s="14" t="s">
        <v>13</v>
      </c>
      <c r="B11" s="10">
        <v>1</v>
      </c>
      <c r="C11" s="5" t="s">
        <v>3</v>
      </c>
      <c r="D11" s="11">
        <v>1</v>
      </c>
      <c r="E11" s="11">
        <v>1</v>
      </c>
      <c r="F11" s="24">
        <v>0</v>
      </c>
      <c r="G11" s="23">
        <f>F11</f>
        <v>0</v>
      </c>
    </row>
    <row r="12" spans="1:7" s="6" customFormat="1" ht="30" x14ac:dyDescent="0.25">
      <c r="A12" s="9" t="s">
        <v>15</v>
      </c>
      <c r="B12" s="10">
        <v>1</v>
      </c>
      <c r="C12" s="8" t="s">
        <v>1</v>
      </c>
      <c r="D12" s="11" t="s">
        <v>47</v>
      </c>
      <c r="E12" s="15">
        <f>F12/G12*100%</f>
        <v>0.26145078891001089</v>
      </c>
      <c r="F12" s="25">
        <v>27861.77</v>
      </c>
      <c r="G12" s="23">
        <f>G33</f>
        <v>106566.02</v>
      </c>
    </row>
    <row r="13" spans="1:7" s="6" customFormat="1" ht="30" x14ac:dyDescent="0.25">
      <c r="A13" s="16" t="s">
        <v>16</v>
      </c>
      <c r="B13" s="10">
        <v>1</v>
      </c>
      <c r="C13" s="5" t="s">
        <v>43</v>
      </c>
      <c r="D13" s="5" t="s">
        <v>47</v>
      </c>
      <c r="E13" s="15">
        <f>F13/G13*100%</f>
        <v>0.15321666349304724</v>
      </c>
      <c r="F13" s="24">
        <v>122208.24</v>
      </c>
      <c r="G13" s="23">
        <f>SUM(F13:F21)</f>
        <v>797617.15999999992</v>
      </c>
    </row>
    <row r="14" spans="1:7" s="6" customFormat="1" ht="30" x14ac:dyDescent="0.25">
      <c r="A14" s="16" t="s">
        <v>17</v>
      </c>
      <c r="B14" s="10">
        <v>1</v>
      </c>
      <c r="C14" s="5" t="s">
        <v>43</v>
      </c>
      <c r="D14" s="5" t="s">
        <v>47</v>
      </c>
      <c r="E14" s="15">
        <f t="shared" ref="E14:E21" si="0">F14/G14*100%</f>
        <v>7.0109838158446847E-2</v>
      </c>
      <c r="F14" s="24">
        <v>55920.81</v>
      </c>
      <c r="G14" s="23">
        <f t="shared" ref="G14:G21" si="1">G13</f>
        <v>797617.15999999992</v>
      </c>
    </row>
    <row r="15" spans="1:7" s="6" customFormat="1" ht="30" x14ac:dyDescent="0.25">
      <c r="A15" s="16" t="s">
        <v>40</v>
      </c>
      <c r="B15" s="10">
        <v>1</v>
      </c>
      <c r="C15" s="5" t="s">
        <v>43</v>
      </c>
      <c r="D15" s="5" t="s">
        <v>47</v>
      </c>
      <c r="E15" s="15">
        <f t="shared" si="0"/>
        <v>0.19706347591619017</v>
      </c>
      <c r="F15" s="24">
        <v>157181.21</v>
      </c>
      <c r="G15" s="23">
        <f t="shared" si="1"/>
        <v>797617.15999999992</v>
      </c>
    </row>
    <row r="16" spans="1:7" s="6" customFormat="1" ht="30" x14ac:dyDescent="0.25">
      <c r="A16" s="16" t="s">
        <v>18</v>
      </c>
      <c r="B16" s="10">
        <v>1</v>
      </c>
      <c r="C16" s="5" t="s">
        <v>43</v>
      </c>
      <c r="D16" s="5" t="s">
        <v>47</v>
      </c>
      <c r="E16" s="15">
        <f t="shared" si="0"/>
        <v>0.10367126504650427</v>
      </c>
      <c r="F16" s="24">
        <v>82689.98</v>
      </c>
      <c r="G16" s="23">
        <f t="shared" si="1"/>
        <v>797617.15999999992</v>
      </c>
    </row>
    <row r="17" spans="1:7" s="6" customFormat="1" ht="30" x14ac:dyDescent="0.25">
      <c r="A17" s="16" t="s">
        <v>19</v>
      </c>
      <c r="B17" s="10">
        <v>1</v>
      </c>
      <c r="C17" s="5" t="s">
        <v>43</v>
      </c>
      <c r="D17" s="5" t="s">
        <v>47</v>
      </c>
      <c r="E17" s="15">
        <f t="shared" si="0"/>
        <v>5.1006838920065363E-2</v>
      </c>
      <c r="F17" s="24">
        <v>40683.93</v>
      </c>
      <c r="G17" s="23">
        <f t="shared" si="1"/>
        <v>797617.15999999992</v>
      </c>
    </row>
    <row r="18" spans="1:7" s="6" customFormat="1" ht="30" x14ac:dyDescent="0.25">
      <c r="A18" s="16" t="s">
        <v>20</v>
      </c>
      <c r="B18" s="10">
        <v>1</v>
      </c>
      <c r="C18" s="5" t="s">
        <v>43</v>
      </c>
      <c r="D18" s="5" t="s">
        <v>47</v>
      </c>
      <c r="E18" s="15">
        <f t="shared" si="0"/>
        <v>0.14515638053724925</v>
      </c>
      <c r="F18" s="24">
        <v>115779.22</v>
      </c>
      <c r="G18" s="23">
        <f t="shared" si="1"/>
        <v>797617.15999999992</v>
      </c>
    </row>
    <row r="19" spans="1:7" s="6" customFormat="1" ht="30" x14ac:dyDescent="0.25">
      <c r="A19" s="16" t="s">
        <v>21</v>
      </c>
      <c r="B19" s="10">
        <v>1</v>
      </c>
      <c r="C19" s="5" t="s">
        <v>43</v>
      </c>
      <c r="D19" s="5" t="s">
        <v>47</v>
      </c>
      <c r="E19" s="15">
        <f t="shared" si="0"/>
        <v>0.13269925135512381</v>
      </c>
      <c r="F19" s="24">
        <v>105843.2</v>
      </c>
      <c r="G19" s="23">
        <f t="shared" si="1"/>
        <v>797617.15999999992</v>
      </c>
    </row>
    <row r="20" spans="1:7" s="6" customFormat="1" ht="30" x14ac:dyDescent="0.25">
      <c r="A20" s="16" t="s">
        <v>22</v>
      </c>
      <c r="B20" s="10">
        <v>1</v>
      </c>
      <c r="C20" s="5" t="s">
        <v>43</v>
      </c>
      <c r="D20" s="5" t="s">
        <v>47</v>
      </c>
      <c r="E20" s="15">
        <f t="shared" si="0"/>
        <v>6.2161212780326845E-2</v>
      </c>
      <c r="F20" s="24">
        <v>49580.85</v>
      </c>
      <c r="G20" s="23">
        <f t="shared" si="1"/>
        <v>797617.15999999992</v>
      </c>
    </row>
    <row r="21" spans="1:7" s="6" customFormat="1" ht="30" x14ac:dyDescent="0.25">
      <c r="A21" s="16" t="s">
        <v>23</v>
      </c>
      <c r="B21" s="10">
        <v>1</v>
      </c>
      <c r="C21" s="5" t="s">
        <v>43</v>
      </c>
      <c r="D21" s="5" t="s">
        <v>47</v>
      </c>
      <c r="E21" s="15">
        <f t="shared" si="0"/>
        <v>8.4915073793046289E-2</v>
      </c>
      <c r="F21" s="24">
        <v>67729.72</v>
      </c>
      <c r="G21" s="23">
        <f t="shared" si="1"/>
        <v>797617.15999999992</v>
      </c>
    </row>
    <row r="22" spans="1:7" s="6" customFormat="1" ht="30" x14ac:dyDescent="0.25">
      <c r="A22" s="16" t="s">
        <v>24</v>
      </c>
      <c r="B22" s="10">
        <v>1</v>
      </c>
      <c r="C22" s="5" t="s">
        <v>42</v>
      </c>
      <c r="D22" s="5" t="s">
        <v>47</v>
      </c>
      <c r="E22" s="15">
        <f>F22/G22*100%</f>
        <v>0.16853932219730597</v>
      </c>
      <c r="F22" s="24">
        <v>51947.8</v>
      </c>
      <c r="G22" s="23">
        <f>SUM(F22:F27)</f>
        <v>308223.62</v>
      </c>
    </row>
    <row r="23" spans="1:7" s="6" customFormat="1" ht="30" x14ac:dyDescent="0.25">
      <c r="A23" s="17" t="s">
        <v>25</v>
      </c>
      <c r="B23" s="10">
        <v>1</v>
      </c>
      <c r="C23" s="5" t="s">
        <v>42</v>
      </c>
      <c r="D23" s="5" t="s">
        <v>47</v>
      </c>
      <c r="E23" s="15">
        <f t="shared" ref="E23:E27" si="2">F23/G23*100%</f>
        <v>0.22764536994277076</v>
      </c>
      <c r="F23" s="24">
        <v>70165.679999999993</v>
      </c>
      <c r="G23" s="23">
        <f>G22</f>
        <v>308223.62</v>
      </c>
    </row>
    <row r="24" spans="1:7" s="6" customFormat="1" ht="30" x14ac:dyDescent="0.25">
      <c r="A24" s="17" t="s">
        <v>26</v>
      </c>
      <c r="B24" s="10">
        <v>1</v>
      </c>
      <c r="C24" s="5" t="s">
        <v>42</v>
      </c>
      <c r="D24" s="5" t="s">
        <v>47</v>
      </c>
      <c r="E24" s="15">
        <f t="shared" si="2"/>
        <v>0.17486751988702229</v>
      </c>
      <c r="F24" s="24">
        <v>53898.3</v>
      </c>
      <c r="G24" s="23">
        <f>G23</f>
        <v>308223.62</v>
      </c>
    </row>
    <row r="25" spans="1:7" s="6" customFormat="1" ht="30" x14ac:dyDescent="0.25">
      <c r="A25" s="17" t="s">
        <v>27</v>
      </c>
      <c r="B25" s="10">
        <v>1</v>
      </c>
      <c r="C25" s="5" t="s">
        <v>42</v>
      </c>
      <c r="D25" s="5" t="s">
        <v>47</v>
      </c>
      <c r="E25" s="15">
        <f t="shared" si="2"/>
        <v>0.14880102310134441</v>
      </c>
      <c r="F25" s="24">
        <v>45863.99</v>
      </c>
      <c r="G25" s="23">
        <f>G24</f>
        <v>308223.62</v>
      </c>
    </row>
    <row r="26" spans="1:7" s="6" customFormat="1" ht="30" x14ac:dyDescent="0.25">
      <c r="A26" s="17" t="s">
        <v>28</v>
      </c>
      <c r="B26" s="10">
        <v>1</v>
      </c>
      <c r="C26" s="5" t="s">
        <v>42</v>
      </c>
      <c r="D26" s="5" t="s">
        <v>47</v>
      </c>
      <c r="E26" s="15">
        <f t="shared" si="2"/>
        <v>0.11505880049037123</v>
      </c>
      <c r="F26" s="24">
        <v>35463.839999999997</v>
      </c>
      <c r="G26" s="23">
        <f>G25</f>
        <v>308223.62</v>
      </c>
    </row>
    <row r="27" spans="1:7" s="6" customFormat="1" ht="30" x14ac:dyDescent="0.25">
      <c r="A27" s="17" t="s">
        <v>49</v>
      </c>
      <c r="B27" s="10">
        <v>1</v>
      </c>
      <c r="C27" s="5" t="s">
        <v>42</v>
      </c>
      <c r="D27" s="5" t="s">
        <v>47</v>
      </c>
      <c r="E27" s="15">
        <f t="shared" si="2"/>
        <v>0.16508796438118534</v>
      </c>
      <c r="F27" s="24">
        <v>50884.01</v>
      </c>
      <c r="G27" s="23">
        <f>G26</f>
        <v>308223.62</v>
      </c>
    </row>
    <row r="28" spans="1:7" s="6" customFormat="1" ht="15.75" x14ac:dyDescent="0.25">
      <c r="A28" s="17" t="s">
        <v>29</v>
      </c>
      <c r="B28" s="10">
        <v>1</v>
      </c>
      <c r="C28" s="18" t="s">
        <v>35</v>
      </c>
      <c r="D28" s="5" t="s">
        <v>47</v>
      </c>
      <c r="E28" s="11">
        <f t="shared" ref="E28:E35" si="3">F28/G28*100%</f>
        <v>0.34641662918243188</v>
      </c>
      <c r="F28" s="24">
        <v>52045.96</v>
      </c>
      <c r="G28" s="23">
        <f>F28+F31+F32</f>
        <v>150240.94</v>
      </c>
    </row>
    <row r="29" spans="1:7" s="6" customFormat="1" ht="15.75" x14ac:dyDescent="0.25">
      <c r="A29" s="17" t="s">
        <v>30</v>
      </c>
      <c r="B29" s="10">
        <v>1</v>
      </c>
      <c r="C29" s="18" t="s">
        <v>36</v>
      </c>
      <c r="D29" s="5" t="s">
        <v>47</v>
      </c>
      <c r="E29" s="11">
        <f t="shared" si="3"/>
        <v>1</v>
      </c>
      <c r="F29" s="24">
        <v>9355.4699999999993</v>
      </c>
      <c r="G29" s="23">
        <f>F29</f>
        <v>9355.4699999999993</v>
      </c>
    </row>
    <row r="30" spans="1:7" s="6" customFormat="1" ht="15.75" x14ac:dyDescent="0.25">
      <c r="A30" s="17" t="s">
        <v>31</v>
      </c>
      <c r="B30" s="10">
        <v>1</v>
      </c>
      <c r="C30" s="18" t="s">
        <v>46</v>
      </c>
      <c r="D30" s="5" t="s">
        <v>47</v>
      </c>
      <c r="E30" s="11">
        <f t="shared" si="3"/>
        <v>1</v>
      </c>
      <c r="F30" s="24">
        <v>15037.46</v>
      </c>
      <c r="G30" s="23">
        <f>F30</f>
        <v>15037.46</v>
      </c>
    </row>
    <row r="31" spans="1:7" s="6" customFormat="1" ht="15.75" x14ac:dyDescent="0.25">
      <c r="A31" s="17" t="s">
        <v>39</v>
      </c>
      <c r="B31" s="10">
        <v>1</v>
      </c>
      <c r="C31" s="18" t="s">
        <v>35</v>
      </c>
      <c r="D31" s="5" t="s">
        <v>47</v>
      </c>
      <c r="E31" s="11">
        <f t="shared" si="3"/>
        <v>0.24168512257710847</v>
      </c>
      <c r="F31" s="24">
        <v>36311</v>
      </c>
      <c r="G31" s="23">
        <f>G28</f>
        <v>150240.94</v>
      </c>
    </row>
    <row r="32" spans="1:7" s="6" customFormat="1" ht="18" customHeight="1" x14ac:dyDescent="0.25">
      <c r="A32" s="17" t="s">
        <v>32</v>
      </c>
      <c r="B32" s="10">
        <v>1</v>
      </c>
      <c r="C32" s="18" t="s">
        <v>35</v>
      </c>
      <c r="D32" s="5" t="s">
        <v>47</v>
      </c>
      <c r="E32" s="11">
        <f t="shared" si="3"/>
        <v>0.41189824824045962</v>
      </c>
      <c r="F32" s="24">
        <v>61883.98</v>
      </c>
      <c r="G32" s="23">
        <f>G28</f>
        <v>150240.94</v>
      </c>
    </row>
    <row r="33" spans="1:7" s="6" customFormat="1" ht="15.75" x14ac:dyDescent="0.25">
      <c r="A33" s="17" t="s">
        <v>33</v>
      </c>
      <c r="B33" s="10">
        <v>1</v>
      </c>
      <c r="C33" s="18" t="s">
        <v>1</v>
      </c>
      <c r="D33" s="5" t="s">
        <v>47</v>
      </c>
      <c r="E33" s="15">
        <f t="shared" si="3"/>
        <v>0.44698816752281822</v>
      </c>
      <c r="F33" s="24">
        <v>47633.75</v>
      </c>
      <c r="G33" s="23">
        <f>F33+F34+F5+F12</f>
        <v>106566.02</v>
      </c>
    </row>
    <row r="34" spans="1:7" s="6" customFormat="1" ht="15.75" x14ac:dyDescent="0.25">
      <c r="A34" s="17" t="s">
        <v>34</v>
      </c>
      <c r="B34" s="10">
        <v>1</v>
      </c>
      <c r="C34" s="18" t="s">
        <v>1</v>
      </c>
      <c r="D34" s="5" t="s">
        <v>47</v>
      </c>
      <c r="E34" s="15">
        <f t="shared" si="3"/>
        <v>0.21684491923410482</v>
      </c>
      <c r="F34" s="24">
        <v>23108.3</v>
      </c>
      <c r="G34" s="23">
        <f>G33</f>
        <v>106566.02</v>
      </c>
    </row>
    <row r="35" spans="1:7" s="6" customFormat="1" ht="30" x14ac:dyDescent="0.25">
      <c r="A35" s="16" t="s">
        <v>38</v>
      </c>
      <c r="B35" s="19">
        <v>1</v>
      </c>
      <c r="C35" s="18" t="s">
        <v>37</v>
      </c>
      <c r="D35" s="20" t="s">
        <v>47</v>
      </c>
      <c r="E35" s="21">
        <f t="shared" si="3"/>
        <v>1</v>
      </c>
      <c r="F35" s="24">
        <v>15005.96</v>
      </c>
      <c r="G35" s="23">
        <f>F35</f>
        <v>15005.96</v>
      </c>
    </row>
    <row r="36" spans="1:7" x14ac:dyDescent="0.25">
      <c r="A36" s="3"/>
      <c r="B36" s="3"/>
      <c r="C36" s="3"/>
      <c r="D36" s="3"/>
      <c r="E36" s="3"/>
      <c r="F36" s="4"/>
    </row>
    <row r="37" spans="1:7" x14ac:dyDescent="0.25">
      <c r="A37" s="3"/>
      <c r="B37" s="3"/>
      <c r="C37" s="3"/>
      <c r="D37" s="3"/>
      <c r="E37" s="3"/>
      <c r="F37" s="3"/>
    </row>
    <row r="38" spans="1:7" x14ac:dyDescent="0.25">
      <c r="A38" s="3"/>
      <c r="B38" s="3"/>
      <c r="C38" s="3"/>
      <c r="D38" s="3"/>
      <c r="E38" s="3"/>
      <c r="F38" s="3"/>
    </row>
    <row r="39" spans="1:7" x14ac:dyDescent="0.25">
      <c r="A39" s="3"/>
      <c r="B39" s="3"/>
      <c r="C39" s="3"/>
      <c r="D39" s="3"/>
      <c r="E39" s="3"/>
      <c r="F39" s="3"/>
    </row>
    <row r="40" spans="1:7" x14ac:dyDescent="0.25">
      <c r="A40" s="3"/>
      <c r="B40" s="3"/>
      <c r="C40" s="3"/>
      <c r="D40" s="3"/>
      <c r="E40" s="3"/>
      <c r="F40" s="3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2</vt:lpstr>
      <vt:lpstr>'Лист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Борисова</cp:lastModifiedBy>
  <cp:lastPrinted>2026-01-27T03:02:43Z</cp:lastPrinted>
  <dcterms:created xsi:type="dcterms:W3CDTF">2020-01-17T11:27:42Z</dcterms:created>
  <dcterms:modified xsi:type="dcterms:W3CDTF">2026-01-27T03:04:23Z</dcterms:modified>
</cp:coreProperties>
</file>