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230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6" i="1"/>
  <c r="J25" i="1"/>
  <c r="J23" i="1"/>
  <c r="E24" i="1"/>
  <c r="H12" i="1"/>
  <c r="H11" i="1"/>
  <c r="E16" i="1" l="1"/>
  <c r="G5" i="1"/>
  <c r="F5" i="1"/>
  <c r="D5" i="1"/>
  <c r="C5" i="1"/>
  <c r="I26" i="1" l="1"/>
  <c r="I27" i="1"/>
  <c r="I11" i="1"/>
  <c r="I12" i="1"/>
  <c r="J13" i="1"/>
  <c r="H27" i="1"/>
  <c r="H26" i="1"/>
  <c r="I25" i="1"/>
  <c r="H25" i="1"/>
  <c r="E25" i="1"/>
  <c r="J22" i="1"/>
  <c r="J16" i="1"/>
  <c r="I16" i="1"/>
  <c r="H16" i="1"/>
  <c r="J15" i="1"/>
  <c r="I15" i="1"/>
  <c r="H15" i="1"/>
  <c r="E15" i="1"/>
  <c r="E11" i="1"/>
  <c r="I24" i="1" l="1"/>
  <c r="H24" i="1"/>
  <c r="E9" i="1" l="1"/>
  <c r="E10" i="1"/>
  <c r="E13" i="1"/>
  <c r="E14" i="1"/>
  <c r="E17" i="1"/>
  <c r="E18" i="1"/>
  <c r="E19" i="1"/>
  <c r="E20" i="1"/>
  <c r="E21" i="1"/>
  <c r="E22" i="1"/>
  <c r="E23" i="1"/>
  <c r="E6" i="1"/>
  <c r="E7" i="1"/>
  <c r="E8" i="1"/>
  <c r="J14" i="1" l="1"/>
  <c r="J17" i="1"/>
  <c r="J18" i="1"/>
  <c r="J19" i="1"/>
  <c r="J20" i="1"/>
  <c r="J21" i="1"/>
  <c r="H6" i="1"/>
  <c r="H7" i="1"/>
  <c r="H8" i="1"/>
  <c r="H9" i="1"/>
  <c r="H10" i="1"/>
  <c r="H13" i="1"/>
  <c r="H14" i="1"/>
  <c r="H17" i="1"/>
  <c r="H18" i="1"/>
  <c r="H19" i="1"/>
  <c r="H20" i="1"/>
  <c r="H21" i="1"/>
  <c r="H22" i="1"/>
  <c r="H23" i="1"/>
  <c r="E5" i="1"/>
  <c r="I7" i="1" l="1"/>
  <c r="I8" i="1"/>
  <c r="I9" i="1"/>
  <c r="I10" i="1"/>
  <c r="I13" i="1"/>
  <c r="I14" i="1"/>
  <c r="I17" i="1"/>
  <c r="I18" i="1"/>
  <c r="I19" i="1"/>
  <c r="I20" i="1"/>
  <c r="I21" i="1"/>
  <c r="I22" i="1"/>
  <c r="I23" i="1"/>
  <c r="I6" i="1"/>
  <c r="I5" i="1"/>
  <c r="J5" i="1" l="1"/>
  <c r="H5" i="1"/>
</calcChain>
</file>

<file path=xl/sharedStrings.xml><?xml version="1.0" encoding="utf-8"?>
<sst xmlns="http://schemas.openxmlformats.org/spreadsheetml/2006/main" count="53" uniqueCount="51">
  <si>
    <t>Итого</t>
  </si>
  <si>
    <t>Муниципальная программа «Молодым семьям – доступное жилье»</t>
  </si>
  <si>
    <t>№</t>
  </si>
  <si>
    <t>Наименование программы/подпрограммы</t>
  </si>
  <si>
    <t>% исполнения</t>
  </si>
  <si>
    <t>2.</t>
  </si>
  <si>
    <t>3.</t>
  </si>
  <si>
    <t>4.</t>
  </si>
  <si>
    <t>5.</t>
  </si>
  <si>
    <t>14</t>
  </si>
  <si>
    <t>1.</t>
  </si>
  <si>
    <t>Отклонение (факт 2026 к 2025)</t>
  </si>
  <si>
    <t>Темп роста (факт 2026 к 2025), %</t>
  </si>
  <si>
    <t>Муниципальная программа «Развитие образования»</t>
  </si>
  <si>
    <t>Муниципальная программа «Развитие культуры и сохранение культурного наследия»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</si>
  <si>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</si>
  <si>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</si>
  <si>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«Развитие и управление имущественным комплексом и земельными ресурсами»</t>
  </si>
  <si>
    <t>7</t>
  </si>
  <si>
    <t>8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</si>
  <si>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</si>
  <si>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</si>
  <si>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9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</si>
  <si>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</si>
  <si>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</si>
  <si>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</si>
  <si>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</si>
  <si>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</si>
  <si>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</si>
  <si>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</si>
  <si>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</si>
  <si>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</si>
  <si>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</si>
  <si>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</si>
  <si>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13</t>
  </si>
  <si>
    <t>15</t>
  </si>
  <si>
    <t>16</t>
  </si>
  <si>
    <t>17</t>
  </si>
  <si>
    <t>18</t>
  </si>
  <si>
    <t>20</t>
  </si>
  <si>
    <t>6</t>
  </si>
  <si>
    <t>10</t>
  </si>
  <si>
    <t>12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</si>
  <si>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</si>
  <si>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</si>
  <si>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«Развитие дорожного хозяйства»</t>
  </si>
  <si>
    <t xml:space="preserve"> Сведения о расходах бюджета Казачинско- Ленского муниципального района по муниципальным  программам за 1 полугодие 2026 года в сравнении с соответствующим периодом прошлого года</t>
  </si>
  <si>
    <t>План на 01.07.2025</t>
  </si>
  <si>
    <t>Факт на 01.07.2025</t>
  </si>
  <si>
    <t>План на 01.07.2026</t>
  </si>
  <si>
    <t>Факт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</si>
</sst>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2" x14ac:knownFonts="1">
    <font>
      <sz val="10"/>
      <name val="Arial"/>
    </font>
    <font>
      <b/>
      <sz val="11"/>
      <name val="Times New Roman"/>
      <family val="1"/>
      <charset val="204"/>
    </font>
    <font>
      <b/>
      <sz val="8"/>
      <name val="Arial Cy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/>
    <xf numFmtId="164" fontId="9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/>
    <xf numFmtId="165" fontId="8" fillId="0" borderId="1" xfId="1" applyNumberFormat="1" applyFont="1" applyBorder="1"/>
    <xf numFmtId="165" fontId="7" fillId="0" borderId="1" xfId="0" applyNumberFormat="1" applyFont="1" applyBorder="1"/>
    <xf numFmtId="165" fontId="7" fillId="0" borderId="1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9" fontId="10" fillId="0" borderId="3" xfId="0" applyNumberFormat="1" applyFont="1" applyBorder="1" applyAlignment="1" applyProtection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wrapText="1"/>
    </xf>
    <xf numFmtId="164" fontId="0" fillId="0" borderId="1" xfId="0" applyNumberFormat="1" applyBorder="1"/>
    <xf numFmtId="164" fontId="8" fillId="0" borderId="1" xfId="0" applyNumberFormat="1" applyFont="1" applyBorder="1"/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164" fontId="11" fillId="0" borderId="1" xfId="0" applyNumberFormat="1" applyFont="1" applyBorder="1" applyAlignment="1" applyProtection="1">
      <alignment horizontal="right"/>
    </xf>
    <xf numFmtId="164" fontId="11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 applyProtection="1">
      <alignment horizontal="right"/>
    </xf>
    <xf numFmtId="164" fontId="7" fillId="0" borderId="1" xfId="0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7"/>
  <sheetViews>
    <sheetView showGridLines="0" tabSelected="1" workbookViewId="0">
      <selection activeCell="M10" sqref="M10"/>
    </sheetView>
  </sheetViews>
  <sheetFormatPr defaultRowHeight="12.75" customHeight="1" outlineLevelRow="1" x14ac:dyDescent="0.2"/>
  <cols>
    <col min="1" max="1" width="14.85546875" customWidth="1"/>
    <col min="2" max="2" width="30.7109375" customWidth="1"/>
    <col min="3" max="3" width="11.85546875" customWidth="1"/>
    <col min="4" max="4" width="12.140625" customWidth="1"/>
    <col min="5" max="5" width="10.140625" customWidth="1"/>
    <col min="6" max="6" width="13.85546875" customWidth="1"/>
    <col min="7" max="7" width="15.42578125" customWidth="1"/>
    <col min="8" max="8" width="9.7109375" customWidth="1"/>
    <col min="9" max="9" width="10.85546875" customWidth="1"/>
    <col min="10" max="10" width="13.140625" customWidth="1"/>
    <col min="11" max="11" width="9.140625" customWidth="1"/>
  </cols>
  <sheetData>
    <row r="1" spans="1:11" ht="14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9.5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12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1" ht="38.25" x14ac:dyDescent="0.2">
      <c r="A4" s="3" t="s">
        <v>2</v>
      </c>
      <c r="B4" s="3" t="s">
        <v>3</v>
      </c>
      <c r="C4" s="3" t="s">
        <v>47</v>
      </c>
      <c r="D4" s="3" t="s">
        <v>48</v>
      </c>
      <c r="E4" s="3" t="s">
        <v>4</v>
      </c>
      <c r="F4" s="3" t="s">
        <v>49</v>
      </c>
      <c r="G4" s="3" t="s">
        <v>50</v>
      </c>
      <c r="H4" s="3" t="s">
        <v>4</v>
      </c>
      <c r="I4" s="3" t="s">
        <v>11</v>
      </c>
      <c r="J4" s="3" t="s">
        <v>12</v>
      </c>
    </row>
    <row r="5" spans="1:11" x14ac:dyDescent="0.2">
      <c r="A5" s="5" t="s">
        <v>0</v>
      </c>
      <c r="B5" s="5" t="s">
        <v>0</v>
      </c>
      <c r="C5" s="24">
        <f>C6+C7+C8+C9+C10+C15+C14+C17+C18+C19+C20+C21+C22+C23+C24+C11+C12+C13+C16+C25+C26+C27</f>
        <v>2165863.4</v>
      </c>
      <c r="D5" s="24">
        <f>D6+D7+D8+D9+D10+D15+D14+D17+D18+D19+D20+D21+D22+D23+D24+D11+D12+D13+D16+D25+D26+D27</f>
        <v>974376.10000000009</v>
      </c>
      <c r="E5" s="12">
        <f>D5/C5</f>
        <v>0.4498788335404717</v>
      </c>
      <c r="F5" s="24">
        <f>F6+F7+F8+F9+F10+F15+F14+F17+F18+F19+F20+F21+F22+F23+F24+F11+F12+F13+F16+F25+F26+F27</f>
        <v>2563058.4999999995</v>
      </c>
      <c r="G5" s="24">
        <f>G6+G7+G8+G9+G10+G15+G14+G17+G18+G19+G20+G21+G22+G23+G24+G11+G12+G13+G16+G25+G26+G27</f>
        <v>1197302.5</v>
      </c>
      <c r="H5" s="9">
        <f>G5/F5</f>
        <v>0.46713818666253626</v>
      </c>
      <c r="I5" s="25">
        <f>G5-D5</f>
        <v>222926.39999999991</v>
      </c>
      <c r="J5" s="11">
        <f>G5/D5-100%</f>
        <v>0.22878886294522194</v>
      </c>
    </row>
    <row r="6" spans="1:11" ht="30" outlineLevel="1" x14ac:dyDescent="0.2">
      <c r="A6" s="4" t="s">
        <v>10</v>
      </c>
      <c r="B6" s="6" t="s">
        <v>13</v>
      </c>
      <c r="C6" s="22">
        <v>1295089.7</v>
      </c>
      <c r="D6" s="23">
        <v>652528.1</v>
      </c>
      <c r="E6" s="13">
        <f t="shared" ref="E6:E24" si="0">D6/C6</f>
        <v>0.50384780297457388</v>
      </c>
      <c r="F6" s="8">
        <v>1324600.7</v>
      </c>
      <c r="G6" s="8">
        <v>726163.9</v>
      </c>
      <c r="H6" s="10">
        <f t="shared" ref="H6:H24" si="1">G6/F6</f>
        <v>0.5482134351884308</v>
      </c>
      <c r="I6" s="19">
        <f>G6-D6</f>
        <v>73635.800000000047</v>
      </c>
      <c r="J6" s="7">
        <f>G6/D6-100%</f>
        <v>0.1128469409976367</v>
      </c>
    </row>
    <row r="7" spans="1:11" ht="60" outlineLevel="1" x14ac:dyDescent="0.2">
      <c r="A7" s="4" t="s">
        <v>5</v>
      </c>
      <c r="B7" s="6" t="s">
        <v>14</v>
      </c>
      <c r="C7" s="22">
        <v>198237</v>
      </c>
      <c r="D7" s="23">
        <v>91837</v>
      </c>
      <c r="E7" s="13">
        <f t="shared" si="0"/>
        <v>0.46326871371136569</v>
      </c>
      <c r="F7" s="8">
        <v>199657.5</v>
      </c>
      <c r="G7" s="8">
        <v>89656.7</v>
      </c>
      <c r="H7" s="10">
        <f t="shared" si="1"/>
        <v>0.44905250241037775</v>
      </c>
      <c r="I7" s="19">
        <f t="shared" ref="I7:I24" si="2">G7-D7</f>
        <v>-2180.3000000000029</v>
      </c>
      <c r="J7" s="7">
        <f t="shared" ref="J7:J11" si="3">G7/D7-100%</f>
        <v>-2.3740975859403157E-2</v>
      </c>
    </row>
    <row r="8" spans="1:11" ht="45" outlineLevel="1" x14ac:dyDescent="0.2">
      <c r="A8" s="4" t="s">
        <v>6</v>
      </c>
      <c r="B8" s="6" t="s">
        <v>15</v>
      </c>
      <c r="C8" s="22">
        <v>199725.3</v>
      </c>
      <c r="D8" s="23">
        <v>67812.600000000006</v>
      </c>
      <c r="E8" s="13">
        <f t="shared" si="0"/>
        <v>0.33952934355337061</v>
      </c>
      <c r="F8" s="8">
        <v>256508.2</v>
      </c>
      <c r="G8" s="8">
        <v>83788.899999999994</v>
      </c>
      <c r="H8" s="10">
        <f t="shared" si="1"/>
        <v>0.3266519354936801</v>
      </c>
      <c r="I8" s="19">
        <f t="shared" si="2"/>
        <v>15976.299999999988</v>
      </c>
      <c r="J8" s="7">
        <f t="shared" si="3"/>
        <v>0.23559485995228013</v>
      </c>
    </row>
    <row r="9" spans="1:11" ht="45" outlineLevel="1" x14ac:dyDescent="0.2">
      <c r="A9" s="4" t="s">
        <v>7</v>
      </c>
      <c r="B9" s="6" t="s">
        <v>16</v>
      </c>
      <c r="C9" s="22">
        <v>194267.5</v>
      </c>
      <c r="D9" s="23">
        <v>91756.3</v>
      </c>
      <c r="E9" s="13">
        <f t="shared" si="0"/>
        <v>0.4723193534687995</v>
      </c>
      <c r="F9" s="8">
        <v>255973.2</v>
      </c>
      <c r="G9" s="8">
        <v>111327</v>
      </c>
      <c r="H9" s="10">
        <f t="shared" si="1"/>
        <v>0.43491662408408377</v>
      </c>
      <c r="I9" s="19">
        <f t="shared" si="2"/>
        <v>19570.699999999997</v>
      </c>
      <c r="J9" s="7">
        <f t="shared" si="3"/>
        <v>0.21328998662762122</v>
      </c>
    </row>
    <row r="10" spans="1:11" ht="60" x14ac:dyDescent="0.2">
      <c r="A10" s="4" t="s">
        <v>8</v>
      </c>
      <c r="B10" s="6" t="s">
        <v>17</v>
      </c>
      <c r="C10" s="22">
        <v>26309.3</v>
      </c>
      <c r="D10" s="23">
        <v>6323.1</v>
      </c>
      <c r="E10" s="13">
        <f t="shared" si="0"/>
        <v>0.24033706712075201</v>
      </c>
      <c r="F10" s="8">
        <v>48950.400000000001</v>
      </c>
      <c r="G10" s="8">
        <v>8510.7999999999993</v>
      </c>
      <c r="H10" s="10">
        <f t="shared" si="1"/>
        <v>0.17386579067791069</v>
      </c>
      <c r="I10" s="19">
        <f t="shared" si="2"/>
        <v>2187.6999999999989</v>
      </c>
      <c r="J10" s="7">
        <f t="shared" si="3"/>
        <v>0.34598535528459129</v>
      </c>
    </row>
    <row r="11" spans="1:11" ht="30" outlineLevel="1" x14ac:dyDescent="0.2">
      <c r="A11" s="4" t="s">
        <v>40</v>
      </c>
      <c r="B11" s="6" t="s">
        <v>20</v>
      </c>
      <c r="C11" s="22">
        <v>1990.4</v>
      </c>
      <c r="D11" s="23">
        <v>600.9</v>
      </c>
      <c r="E11" s="13">
        <f t="shared" si="0"/>
        <v>0.301899115755627</v>
      </c>
      <c r="F11" s="8">
        <v>1135.3</v>
      </c>
      <c r="G11" s="8">
        <v>0</v>
      </c>
      <c r="H11" s="10">
        <f t="shared" si="1"/>
        <v>0</v>
      </c>
      <c r="I11" s="19">
        <f t="shared" si="2"/>
        <v>-600.9</v>
      </c>
      <c r="J11" s="7">
        <f t="shared" si="3"/>
        <v>-1</v>
      </c>
    </row>
    <row r="12" spans="1:11" ht="84" customHeight="1" outlineLevel="1" x14ac:dyDescent="0.2">
      <c r="A12" s="4" t="s">
        <v>18</v>
      </c>
      <c r="B12" s="15" t="s">
        <v>21</v>
      </c>
      <c r="C12" s="8"/>
      <c r="D12" s="8"/>
      <c r="E12" s="13"/>
      <c r="F12" s="8">
        <v>500</v>
      </c>
      <c r="G12" s="8">
        <v>0</v>
      </c>
      <c r="H12" s="10">
        <f t="shared" si="1"/>
        <v>0</v>
      </c>
      <c r="I12" s="19">
        <f t="shared" si="2"/>
        <v>0</v>
      </c>
      <c r="J12" s="7"/>
    </row>
    <row r="13" spans="1:11" ht="65.25" customHeight="1" x14ac:dyDescent="0.2">
      <c r="A13" s="4" t="s">
        <v>19</v>
      </c>
      <c r="B13" s="6" t="s">
        <v>23</v>
      </c>
      <c r="C13" s="8">
        <v>454.5</v>
      </c>
      <c r="D13" s="8">
        <v>40.799999999999997</v>
      </c>
      <c r="E13" s="13">
        <f t="shared" si="0"/>
        <v>8.9768976897689756E-2</v>
      </c>
      <c r="F13" s="8">
        <v>2548.5</v>
      </c>
      <c r="G13" s="8">
        <v>279.5</v>
      </c>
      <c r="H13" s="10">
        <f t="shared" si="1"/>
        <v>0.10967235628801256</v>
      </c>
      <c r="I13" s="19">
        <f t="shared" si="2"/>
        <v>238.7</v>
      </c>
      <c r="J13" s="7">
        <f t="shared" ref="J6:J23" si="4">G13/D13-100%</f>
        <v>5.8504901960784315</v>
      </c>
    </row>
    <row r="14" spans="1:11" ht="45" x14ac:dyDescent="0.2">
      <c r="A14" s="4" t="s">
        <v>22</v>
      </c>
      <c r="B14" s="6" t="s">
        <v>24</v>
      </c>
      <c r="C14" s="8">
        <v>15671</v>
      </c>
      <c r="D14" s="8">
        <v>10501</v>
      </c>
      <c r="E14" s="13">
        <f>D14/C14</f>
        <v>0.67009125135600789</v>
      </c>
      <c r="F14" s="8">
        <v>17200</v>
      </c>
      <c r="G14" s="8">
        <v>9580</v>
      </c>
      <c r="H14" s="10">
        <f>G14/F14</f>
        <v>0.55697674418604648</v>
      </c>
      <c r="I14" s="19">
        <f>G14-D14</f>
        <v>-921</v>
      </c>
      <c r="J14" s="7">
        <f>G14/D14-100%</f>
        <v>-8.7705932768307737E-2</v>
      </c>
    </row>
    <row r="15" spans="1:11" ht="45" x14ac:dyDescent="0.2">
      <c r="A15" s="4" t="s">
        <v>41</v>
      </c>
      <c r="B15" s="6" t="s">
        <v>45</v>
      </c>
      <c r="C15" s="8">
        <v>96963.8</v>
      </c>
      <c r="D15" s="8">
        <v>21330.9</v>
      </c>
      <c r="E15" s="13">
        <f t="shared" ref="E15" si="5">D15/C15</f>
        <v>0.21998828428753825</v>
      </c>
      <c r="F15" s="8">
        <v>90593.7</v>
      </c>
      <c r="G15" s="8">
        <v>42030</v>
      </c>
      <c r="H15" s="10">
        <f t="shared" ref="H15:H16" si="6">G15/F15</f>
        <v>0.46393954546508204</v>
      </c>
      <c r="I15" s="19">
        <f t="shared" ref="I15:I16" si="7">G15-D15</f>
        <v>20699.099999999999</v>
      </c>
      <c r="J15" s="7">
        <f t="shared" ref="J15:J16" si="8">G15/D15-100%</f>
        <v>0.97038099658242261</v>
      </c>
    </row>
    <row r="16" spans="1:11" ht="78" customHeight="1" x14ac:dyDescent="0.25">
      <c r="A16" s="14">
        <v>11</v>
      </c>
      <c r="B16" s="17" t="s">
        <v>25</v>
      </c>
      <c r="C16" s="19">
        <v>49312.1</v>
      </c>
      <c r="D16" s="18">
        <v>3433.1</v>
      </c>
      <c r="E16" s="13">
        <f>D16/C16</f>
        <v>6.9619829615854931E-2</v>
      </c>
      <c r="F16" s="18">
        <v>51601.5</v>
      </c>
      <c r="G16" s="18">
        <v>24675.1</v>
      </c>
      <c r="H16" s="10">
        <f t="shared" si="6"/>
        <v>0.47818571165566892</v>
      </c>
      <c r="I16" s="19">
        <f t="shared" si="7"/>
        <v>21242</v>
      </c>
      <c r="J16" s="7">
        <f t="shared" si="8"/>
        <v>6.1874107949083914</v>
      </c>
    </row>
    <row r="17" spans="1:10" ht="30" outlineLevel="1" x14ac:dyDescent="0.2">
      <c r="A17" s="4" t="s">
        <v>42</v>
      </c>
      <c r="B17" s="6" t="s">
        <v>26</v>
      </c>
      <c r="C17" s="8">
        <v>31089.4</v>
      </c>
      <c r="D17" s="8">
        <v>1133</v>
      </c>
      <c r="E17" s="13">
        <f t="shared" si="0"/>
        <v>3.6443289352641094E-2</v>
      </c>
      <c r="F17" s="8">
        <v>78610.7</v>
      </c>
      <c r="G17" s="8">
        <v>4403.3</v>
      </c>
      <c r="H17" s="10">
        <f t="shared" si="1"/>
        <v>5.6014003182772831E-2</v>
      </c>
      <c r="I17" s="19">
        <f t="shared" si="2"/>
        <v>3270.3</v>
      </c>
      <c r="J17" s="7">
        <f t="shared" si="4"/>
        <v>2.8864077669902914</v>
      </c>
    </row>
    <row r="18" spans="1:10" ht="45" outlineLevel="1" x14ac:dyDescent="0.2">
      <c r="A18" s="4" t="s">
        <v>34</v>
      </c>
      <c r="B18" s="6" t="s">
        <v>27</v>
      </c>
      <c r="C18" s="8">
        <v>23007.599999999999</v>
      </c>
      <c r="D18" s="8">
        <v>9223.9</v>
      </c>
      <c r="E18" s="13">
        <f t="shared" si="0"/>
        <v>0.40090665693075334</v>
      </c>
      <c r="F18" s="8">
        <v>29438.9</v>
      </c>
      <c r="G18" s="8">
        <v>8132.5</v>
      </c>
      <c r="H18" s="10">
        <f t="shared" si="1"/>
        <v>0.27625013162855949</v>
      </c>
      <c r="I18" s="19">
        <f t="shared" si="2"/>
        <v>-1091.3999999999996</v>
      </c>
      <c r="J18" s="7">
        <f t="shared" si="4"/>
        <v>-0.1183230520712496</v>
      </c>
    </row>
    <row r="19" spans="1:10" ht="45" x14ac:dyDescent="0.2">
      <c r="A19" s="4" t="s">
        <v>9</v>
      </c>
      <c r="B19" s="6" t="s">
        <v>28</v>
      </c>
      <c r="C19" s="8">
        <v>16761.099999999999</v>
      </c>
      <c r="D19" s="8">
        <v>9107.7999999999993</v>
      </c>
      <c r="E19" s="13">
        <f t="shared" si="0"/>
        <v>0.5433891570362327</v>
      </c>
      <c r="F19" s="8">
        <v>26426.7</v>
      </c>
      <c r="G19" s="8">
        <v>10340.700000000001</v>
      </c>
      <c r="H19" s="10">
        <f t="shared" si="1"/>
        <v>0.39129743781856985</v>
      </c>
      <c r="I19" s="19">
        <f t="shared" si="2"/>
        <v>1232.9000000000015</v>
      </c>
      <c r="J19" s="7">
        <f t="shared" si="4"/>
        <v>0.13536748720876624</v>
      </c>
    </row>
    <row r="20" spans="1:10" ht="30" outlineLevel="1" x14ac:dyDescent="0.2">
      <c r="A20" s="4" t="s">
        <v>35</v>
      </c>
      <c r="B20" s="6" t="s">
        <v>29</v>
      </c>
      <c r="C20" s="8">
        <v>3102.8</v>
      </c>
      <c r="D20" s="8">
        <v>1918.4</v>
      </c>
      <c r="E20" s="13">
        <f t="shared" si="0"/>
        <v>0.61828026298826866</v>
      </c>
      <c r="F20" s="8">
        <v>3474.9</v>
      </c>
      <c r="G20" s="8">
        <v>1518.4</v>
      </c>
      <c r="H20" s="10">
        <f t="shared" si="1"/>
        <v>0.43696221473999253</v>
      </c>
      <c r="I20" s="19">
        <f t="shared" si="2"/>
        <v>-400</v>
      </c>
      <c r="J20" s="7">
        <f t="shared" si="4"/>
        <v>-0.20850708924103423</v>
      </c>
    </row>
    <row r="21" spans="1:10" ht="30" outlineLevel="1" x14ac:dyDescent="0.2">
      <c r="A21" s="4" t="s">
        <v>36</v>
      </c>
      <c r="B21" s="6" t="s">
        <v>30</v>
      </c>
      <c r="C21" s="8">
        <v>10425.799999999999</v>
      </c>
      <c r="D21" s="8">
        <v>4184.6000000000004</v>
      </c>
      <c r="E21" s="13">
        <f t="shared" si="0"/>
        <v>0.4013696790653955</v>
      </c>
      <c r="F21" s="8">
        <v>9619.2999999999993</v>
      </c>
      <c r="G21" s="8">
        <v>3983.3</v>
      </c>
      <c r="H21" s="10">
        <f t="shared" si="1"/>
        <v>0.41409458068674443</v>
      </c>
      <c r="I21" s="19">
        <f t="shared" si="2"/>
        <v>-201.30000000000018</v>
      </c>
      <c r="J21" s="7">
        <f t="shared" si="4"/>
        <v>-4.8104956268221644E-2</v>
      </c>
    </row>
    <row r="22" spans="1:10" ht="45" x14ac:dyDescent="0.2">
      <c r="A22" s="4" t="s">
        <v>37</v>
      </c>
      <c r="B22" s="6" t="s">
        <v>31</v>
      </c>
      <c r="C22" s="8">
        <v>1195</v>
      </c>
      <c r="D22" s="8">
        <v>475</v>
      </c>
      <c r="E22" s="13">
        <f t="shared" si="0"/>
        <v>0.39748953974895396</v>
      </c>
      <c r="F22" s="8">
        <v>5682</v>
      </c>
      <c r="G22" s="8">
        <v>1232</v>
      </c>
      <c r="H22" s="10">
        <f t="shared" si="1"/>
        <v>0.21682506159802886</v>
      </c>
      <c r="I22" s="19">
        <f t="shared" si="2"/>
        <v>757</v>
      </c>
      <c r="J22" s="7">
        <f t="shared" si="4"/>
        <v>1.5936842105263156</v>
      </c>
    </row>
    <row r="23" spans="1:10" ht="55.5" customHeight="1" x14ac:dyDescent="0.2">
      <c r="A23" s="4" t="s">
        <v>38</v>
      </c>
      <c r="B23" s="6" t="s">
        <v>1</v>
      </c>
      <c r="C23" s="8">
        <v>2107.6</v>
      </c>
      <c r="D23" s="8">
        <v>2107.6</v>
      </c>
      <c r="E23" s="13">
        <f t="shared" si="0"/>
        <v>1</v>
      </c>
      <c r="F23" s="8">
        <v>11622.1</v>
      </c>
      <c r="G23" s="8">
        <v>11622</v>
      </c>
      <c r="H23" s="10">
        <f t="shared" si="1"/>
        <v>0.9999913957030141</v>
      </c>
      <c r="I23" s="19">
        <f t="shared" si="2"/>
        <v>9514.4</v>
      </c>
      <c r="J23" s="7">
        <f>G23/D23-100%</f>
        <v>4.5143290947048778</v>
      </c>
    </row>
    <row r="24" spans="1:10" ht="48.75" customHeight="1" x14ac:dyDescent="0.2">
      <c r="A24" s="14">
        <v>19</v>
      </c>
      <c r="B24" s="6" t="s">
        <v>43</v>
      </c>
      <c r="C24" s="8">
        <v>56.5</v>
      </c>
      <c r="D24" s="8"/>
      <c r="E24" s="13">
        <f t="shared" si="0"/>
        <v>0</v>
      </c>
      <c r="F24" s="8">
        <v>56.5</v>
      </c>
      <c r="G24" s="8">
        <v>0</v>
      </c>
      <c r="H24" s="10">
        <f t="shared" si="1"/>
        <v>0</v>
      </c>
      <c r="I24" s="19">
        <f t="shared" si="2"/>
        <v>0</v>
      </c>
      <c r="J24" s="7"/>
    </row>
    <row r="25" spans="1:10" ht="48.75" customHeight="1" x14ac:dyDescent="0.2">
      <c r="A25" s="4" t="s">
        <v>39</v>
      </c>
      <c r="B25" s="6" t="s">
        <v>44</v>
      </c>
      <c r="C25" s="8">
        <v>97</v>
      </c>
      <c r="D25" s="8">
        <v>62</v>
      </c>
      <c r="E25" s="13">
        <f t="shared" ref="E25" si="9">D25/C25</f>
        <v>0.63917525773195871</v>
      </c>
      <c r="F25" s="8">
        <v>74</v>
      </c>
      <c r="G25" s="8">
        <v>54</v>
      </c>
      <c r="H25" s="10">
        <f t="shared" ref="H25:H27" si="10">G25/F25</f>
        <v>0.72972972972972971</v>
      </c>
      <c r="I25" s="19">
        <f t="shared" ref="I25:I27" si="11">G25-D25</f>
        <v>-8</v>
      </c>
      <c r="J25" s="7">
        <f t="shared" ref="J24:J27" si="12">G25/D25-100%</f>
        <v>-0.12903225806451613</v>
      </c>
    </row>
    <row r="26" spans="1:10" ht="33.75" customHeight="1" x14ac:dyDescent="0.25">
      <c r="A26" s="14">
        <v>21</v>
      </c>
      <c r="B26" s="17" t="s">
        <v>32</v>
      </c>
      <c r="C26" s="18"/>
      <c r="D26" s="18"/>
      <c r="E26" s="16"/>
      <c r="F26" s="18">
        <v>1325.4</v>
      </c>
      <c r="G26" s="8">
        <v>28</v>
      </c>
      <c r="H26" s="10">
        <f t="shared" si="10"/>
        <v>2.1125697902519992E-2</v>
      </c>
      <c r="I26" s="19">
        <f t="shared" si="11"/>
        <v>28</v>
      </c>
      <c r="J26" s="7"/>
    </row>
    <row r="27" spans="1:10" ht="147.75" customHeight="1" x14ac:dyDescent="0.25">
      <c r="A27" s="14">
        <v>22</v>
      </c>
      <c r="B27" s="17" t="s">
        <v>33</v>
      </c>
      <c r="C27" s="18"/>
      <c r="D27" s="18"/>
      <c r="E27" s="16"/>
      <c r="F27" s="18">
        <v>147459</v>
      </c>
      <c r="G27" s="8">
        <v>59976.4</v>
      </c>
      <c r="H27" s="10">
        <f t="shared" si="10"/>
        <v>0.40673271892526058</v>
      </c>
      <c r="I27" s="19">
        <f t="shared" si="11"/>
        <v>59976.4</v>
      </c>
      <c r="J27" s="7"/>
    </row>
  </sheetData>
  <mergeCells count="1">
    <mergeCell ref="A2:J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rep:2.55.0.219</dc:description>
  <cp:lastModifiedBy>User Windows</cp:lastModifiedBy>
  <cp:lastPrinted>2023-10-04T08:04:51Z</cp:lastPrinted>
  <dcterms:created xsi:type="dcterms:W3CDTF">2023-10-04T08:14:30Z</dcterms:created>
  <dcterms:modified xsi:type="dcterms:W3CDTF">2026-07-17T06:34:04Z</dcterms:modified>
</cp:coreProperties>
</file>