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E16" i="1" l="1"/>
  <c r="G5" i="1"/>
  <c r="F5" i="1"/>
  <c r="D5" i="1"/>
  <c r="C5" i="1"/>
  <c r="I26" i="1" l="1"/>
  <c r="I27" i="1"/>
  <c r="I11" i="1"/>
  <c r="I12" i="1"/>
  <c r="J13" i="1"/>
  <c r="H27" i="1"/>
  <c r="H26" i="1"/>
  <c r="I25" i="1"/>
  <c r="H25" i="1"/>
  <c r="E25" i="1"/>
  <c r="J22" i="1"/>
  <c r="J16" i="1"/>
  <c r="I16" i="1"/>
  <c r="H16" i="1"/>
  <c r="J15" i="1"/>
  <c r="I15" i="1"/>
  <c r="H15" i="1"/>
  <c r="E15" i="1"/>
  <c r="E11" i="1"/>
  <c r="I24" i="1" l="1"/>
  <c r="H24" i="1"/>
  <c r="E9" i="1" l="1"/>
  <c r="E10" i="1"/>
  <c r="E13" i="1"/>
  <c r="E14" i="1"/>
  <c r="E17" i="1"/>
  <c r="E18" i="1"/>
  <c r="E19" i="1"/>
  <c r="E20" i="1"/>
  <c r="E21" i="1"/>
  <c r="E22" i="1"/>
  <c r="E23" i="1"/>
  <c r="E6" i="1"/>
  <c r="E7" i="1"/>
  <c r="E8" i="1"/>
  <c r="J6" i="1" l="1"/>
  <c r="J7" i="1"/>
  <c r="J8" i="1"/>
  <c r="J9" i="1"/>
  <c r="J10" i="1"/>
  <c r="J14" i="1"/>
  <c r="J17" i="1"/>
  <c r="J18" i="1"/>
  <c r="J19" i="1"/>
  <c r="J20" i="1"/>
  <c r="J21" i="1"/>
  <c r="H6" i="1"/>
  <c r="H7" i="1"/>
  <c r="H8" i="1"/>
  <c r="H9" i="1"/>
  <c r="H10" i="1"/>
  <c r="H13" i="1"/>
  <c r="H14" i="1"/>
  <c r="H17" i="1"/>
  <c r="H18" i="1"/>
  <c r="H19" i="1"/>
  <c r="H20" i="1"/>
  <c r="H21" i="1"/>
  <c r="H22" i="1"/>
  <c r="H23" i="1"/>
  <c r="E5" i="1"/>
  <c r="I7" i="1" l="1"/>
  <c r="I8" i="1"/>
  <c r="I9" i="1"/>
  <c r="I10" i="1"/>
  <c r="I13" i="1"/>
  <c r="I14" i="1"/>
  <c r="I17" i="1"/>
  <c r="I18" i="1"/>
  <c r="I19" i="1"/>
  <c r="I20" i="1"/>
  <c r="I21" i="1"/>
  <c r="I22" i="1"/>
  <c r="I23" i="1"/>
  <c r="I6" i="1"/>
  <c r="I5" i="1"/>
  <c r="J5" i="1" l="1"/>
  <c r="H5" i="1"/>
</calcChain>
</file>

<file path=xl/sharedStrings.xml><?xml version="1.0" encoding="utf-8"?>
<sst xmlns="http://schemas.openxmlformats.org/spreadsheetml/2006/main" count="53" uniqueCount="51">
  <si>
    <t>Итого</t>
  </si>
  <si>
    <t>Муниципальная программа «Молодым семьям – доступное жилье»</t>
  </si>
  <si>
    <t>№</t>
  </si>
  <si>
    <t>Наименование программы/подпрограммы</t>
  </si>
  <si>
    <t>% исполнения</t>
  </si>
  <si>
    <t>2.</t>
  </si>
  <si>
    <t>3.</t>
  </si>
  <si>
    <t>4.</t>
  </si>
  <si>
    <t>5.</t>
  </si>
  <si>
    <t>14</t>
  </si>
  <si>
    <t>1.</t>
  </si>
  <si>
    <t>План на 01.04.2025</t>
  </si>
  <si>
    <t>Факт на 01.04.2025</t>
  </si>
  <si>
    <t>План на 01.04.2026</t>
  </si>
  <si>
    <t>Факт на 01.04.2026</t>
  </si>
  <si>
    <t>Отклонение (факт 2026 к 2025)</t>
  </si>
  <si>
    <t>Темп роста (факт 2026 к 2025), %</t>
  </si>
  <si>
    <t>Муниципальная программа «Развитие образования»</t>
  </si>
  <si>
    <t>Муниципальная программа «Развитие культуры и сохранение культурного наследия»</t>
  </si>
  <si>
    <t>Муниципальная программа «Организация муниципального управления»</t>
  </si>
  <si>
    <t>Муниципальная программа «Управление муниципальными финансами»</t>
  </si>
  <si>
    <t>Муниципальная программа «Развитие и управление имущественным комплексом и земельными ресурсами»</t>
  </si>
  <si>
    <t>7</t>
  </si>
  <si>
    <t>8</t>
  </si>
  <si>
    <t>Муниципальная программа «Экономическое развитие»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</si>
  <si>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</si>
  <si>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9</t>
  </si>
  <si>
    <t>Муниципальная программа «Совершенствование градостроительной деятельности»</t>
  </si>
  <si>
    <t>Муниципальная программа «Развитие транспортного комплекса»</t>
  </si>
  <si>
    <t>Муниципальная программа «Развитие жилищно-коммунального хозяйства и повышение энергоэффективности»</t>
  </si>
  <si>
    <t>Муниципальная программа «Охрана окружающей среды»</t>
  </si>
  <si>
    <t>Муниципальная программа «Безопасность населения и территории»</t>
  </si>
  <si>
    <t>Муниципальная программа «Социальная поддержка населения»</t>
  </si>
  <si>
    <t>Муниципальная программа «Физическая культура и спорт"</t>
  </si>
  <si>
    <t>Муниципальная программа «Молодежная политика»</t>
  </si>
  <si>
    <t>Муниципальная программа «Сохранение здоровья населения»</t>
  </si>
  <si>
    <t>Муниципальная программа «Профилактика правонарушений»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</si>
  <si>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</si>
  <si>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13</t>
  </si>
  <si>
    <t>15</t>
  </si>
  <si>
    <t>16</t>
  </si>
  <si>
    <t>17</t>
  </si>
  <si>
    <t>18</t>
  </si>
  <si>
    <t>20</t>
  </si>
  <si>
    <t>6</t>
  </si>
  <si>
    <t>10</t>
  </si>
  <si>
    <t>12</t>
  </si>
  <si>
    <t xml:space="preserve"> Сведения о расходах бюджета Казачинско- Ленского муниципального района по муниципальным  программам за 1 квартал 2026 года в сравнении с соответствующим периодом прошлого года</t>
  </si>
  <si>
    <t>Муниципальная программа "Обеспечение защиты прав потребителей"</t>
  </si>
  <si>
    <t>Муниципальная программа «Улучшение условий и охраны труда»</t>
  </si>
  <si>
    <t>Муниципальная программа «Развитие дорожного хозяйства»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</si>
</sst>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1" x14ac:knownFonts="1">
    <font>
      <sz val="10"/>
      <name val="Arial"/>
    </font>
    <font>
      <b/>
      <sz val="11"/>
      <name val="Times New Roman"/>
      <family val="1"/>
      <charset val="204"/>
    </font>
    <font>
      <b/>
      <sz val="8"/>
      <name val="Arial Cy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>
      <alignment horizontal="left" vertical="center" wrapText="1"/>
    </xf>
    <xf numFmtId="4" fontId="7" fillId="0" borderId="1" xfId="0" applyNumberFormat="1" applyFont="1" applyBorder="1"/>
    <xf numFmtId="165" fontId="8" fillId="0" borderId="1" xfId="0" applyNumberFormat="1" applyFont="1" applyBorder="1"/>
    <xf numFmtId="4" fontId="8" fillId="0" borderId="1" xfId="0" applyNumberFormat="1" applyFont="1" applyBorder="1"/>
    <xf numFmtId="4" fontId="7" fillId="0" borderId="1" xfId="0" applyNumberFormat="1" applyFont="1" applyBorder="1" applyAlignment="1" applyProtection="1">
      <alignment horizontal="right"/>
    </xf>
    <xf numFmtId="164" fontId="9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/>
    <xf numFmtId="165" fontId="8" fillId="0" borderId="1" xfId="1" applyNumberFormat="1" applyFont="1" applyBorder="1"/>
    <xf numFmtId="165" fontId="7" fillId="0" borderId="1" xfId="0" applyNumberFormat="1" applyFont="1" applyBorder="1"/>
    <xf numFmtId="165" fontId="7" fillId="0" borderId="1" xfId="0" applyNumberFormat="1" applyFont="1" applyBorder="1" applyAlignment="1">
      <alignment horizontal="right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9" fontId="10" fillId="0" borderId="3" xfId="0" applyNumberFormat="1" applyFont="1" applyBorder="1" applyAlignment="1" applyProtection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wrapText="1"/>
    </xf>
    <xf numFmtId="164" fontId="0" fillId="0" borderId="1" xfId="0" applyNumberFormat="1" applyBorder="1"/>
    <xf numFmtId="164" fontId="8" fillId="0" borderId="1" xfId="0" applyNumberFormat="1" applyFont="1" applyBorder="1"/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7"/>
  <sheetViews>
    <sheetView showGridLines="0" tabSelected="1" workbookViewId="0">
      <selection activeCell="B16" sqref="B16"/>
    </sheetView>
  </sheetViews>
  <sheetFormatPr defaultRowHeight="12.75" customHeight="1" outlineLevelRow="1" x14ac:dyDescent="0.2"/>
  <cols>
    <col min="1" max="1" width="14.85546875" customWidth="1"/>
    <col min="2" max="2" width="30.7109375" customWidth="1"/>
    <col min="3" max="3" width="11.85546875" customWidth="1"/>
    <col min="4" max="4" width="12.140625" customWidth="1"/>
    <col min="5" max="5" width="10.140625" customWidth="1"/>
    <col min="6" max="6" width="13.85546875" customWidth="1"/>
    <col min="7" max="7" width="15.42578125" customWidth="1"/>
    <col min="8" max="8" width="9.7109375" customWidth="1"/>
    <col min="9" max="9" width="10.85546875" customWidth="1"/>
    <col min="10" max="10" width="13.140625" customWidth="1"/>
    <col min="11" max="11" width="9.140625" customWidth="1"/>
  </cols>
  <sheetData>
    <row r="1" spans="1:11" ht="14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9.5" customHeight="1" x14ac:dyDescent="0.2">
      <c r="A2" s="23" t="s">
        <v>47</v>
      </c>
      <c r="B2" s="23"/>
      <c r="C2" s="23"/>
      <c r="D2" s="23"/>
      <c r="E2" s="23"/>
      <c r="F2" s="23"/>
      <c r="G2" s="23"/>
      <c r="H2" s="23"/>
      <c r="I2" s="23"/>
      <c r="J2" s="23"/>
    </row>
    <row r="3" spans="1:11" ht="12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1" ht="38.25" x14ac:dyDescent="0.2">
      <c r="A4" s="3" t="s">
        <v>2</v>
      </c>
      <c r="B4" s="3" t="s">
        <v>3</v>
      </c>
      <c r="C4" s="3" t="s">
        <v>11</v>
      </c>
      <c r="D4" s="3" t="s">
        <v>12</v>
      </c>
      <c r="E4" s="3" t="s">
        <v>4</v>
      </c>
      <c r="F4" s="3" t="s">
        <v>13</v>
      </c>
      <c r="G4" s="3" t="s">
        <v>14</v>
      </c>
      <c r="H4" s="3" t="s">
        <v>4</v>
      </c>
      <c r="I4" s="3" t="s">
        <v>15</v>
      </c>
      <c r="J4" s="3" t="s">
        <v>16</v>
      </c>
    </row>
    <row r="5" spans="1:11" x14ac:dyDescent="0.2">
      <c r="A5" s="5" t="s">
        <v>0</v>
      </c>
      <c r="B5" s="5" t="s">
        <v>0</v>
      </c>
      <c r="C5" s="10">
        <f>C6+C7+C8+C9+C10+C15+C14+C17+C18+C19+C20+C21+C22+C23+C24+C11+C12+C13+C16+C25+C26+C27</f>
        <v>2161545.0000000005</v>
      </c>
      <c r="D5" s="10">
        <f>D6+D7+D8+D9+D10+D15+D14+D17+D18+D19+D20+D21+D22+D23+D24+D11+D12+D13+D16+D25+D26+D27</f>
        <v>387370.3</v>
      </c>
      <c r="E5" s="15">
        <f>D5/C5</f>
        <v>0.17920991698067812</v>
      </c>
      <c r="F5" s="10">
        <f>F6+F7+F8+F9+F10+F15+F14+F17+F18+F19+F20+F21+F22+F23+F24+F11+F12+F13+F16+F25+F26+F27</f>
        <v>2447450.2000000002</v>
      </c>
      <c r="G5" s="10">
        <f>G6+G7+G8+G9+G10+G15+G14+G17+G18+G19+G20+G21+G22+G23+G24+G11+G12+G13+G16+G25+G26+G27</f>
        <v>474852.50000000006</v>
      </c>
      <c r="H5" s="12">
        <f>G5/F5</f>
        <v>0.19401926952384976</v>
      </c>
      <c r="I5" s="7">
        <f>G5-D5</f>
        <v>87482.20000000007</v>
      </c>
      <c r="J5" s="14">
        <f>G5/D5-100%</f>
        <v>0.22583610565910717</v>
      </c>
    </row>
    <row r="6" spans="1:11" ht="30" outlineLevel="1" x14ac:dyDescent="0.2">
      <c r="A6" s="4" t="s">
        <v>10</v>
      </c>
      <c r="B6" s="6" t="s">
        <v>17</v>
      </c>
      <c r="C6" s="11">
        <v>1309542.3</v>
      </c>
      <c r="D6" s="11">
        <v>252855.9</v>
      </c>
      <c r="E6" s="16">
        <f t="shared" ref="E6:E23" si="0">D6/C6</f>
        <v>0.19308723360826144</v>
      </c>
      <c r="F6" s="11">
        <v>1273451</v>
      </c>
      <c r="G6" s="11">
        <v>292797</v>
      </c>
      <c r="H6" s="13">
        <f t="shared" ref="H6:H24" si="1">G6/F6</f>
        <v>0.22992404105065684</v>
      </c>
      <c r="I6" s="9">
        <f>G6-D6</f>
        <v>39941.100000000006</v>
      </c>
      <c r="J6" s="8">
        <f t="shared" ref="J6:J22" si="2">G6/D6-100%</f>
        <v>0.15795992895558308</v>
      </c>
    </row>
    <row r="7" spans="1:11" ht="60" outlineLevel="1" x14ac:dyDescent="0.2">
      <c r="A7" s="4" t="s">
        <v>5</v>
      </c>
      <c r="B7" s="6" t="s">
        <v>18</v>
      </c>
      <c r="C7" s="11">
        <v>202149.1</v>
      </c>
      <c r="D7" s="11">
        <v>42532.2</v>
      </c>
      <c r="E7" s="16">
        <f t="shared" si="0"/>
        <v>0.21040014523933076</v>
      </c>
      <c r="F7" s="11">
        <v>205609.1</v>
      </c>
      <c r="G7" s="11">
        <v>38092.199999999997</v>
      </c>
      <c r="H7" s="13">
        <f t="shared" si="1"/>
        <v>0.1852651463383673</v>
      </c>
      <c r="I7" s="9">
        <f t="shared" ref="I7:I24" si="3">G7-D7</f>
        <v>-4440</v>
      </c>
      <c r="J7" s="8">
        <f t="shared" si="2"/>
        <v>-0.10439149632513722</v>
      </c>
    </row>
    <row r="8" spans="1:11" ht="45" outlineLevel="1" x14ac:dyDescent="0.2">
      <c r="A8" s="4" t="s">
        <v>6</v>
      </c>
      <c r="B8" s="6" t="s">
        <v>19</v>
      </c>
      <c r="C8" s="11">
        <v>196353.6</v>
      </c>
      <c r="D8" s="11">
        <v>29430.3</v>
      </c>
      <c r="E8" s="16">
        <f t="shared" si="0"/>
        <v>0.14988418852519128</v>
      </c>
      <c r="F8" s="11">
        <v>249695.2</v>
      </c>
      <c r="G8" s="11">
        <v>34908.6</v>
      </c>
      <c r="H8" s="13">
        <f t="shared" si="1"/>
        <v>0.13980485007320925</v>
      </c>
      <c r="I8" s="9">
        <f t="shared" si="3"/>
        <v>5478.2999999999993</v>
      </c>
      <c r="J8" s="8">
        <f t="shared" si="2"/>
        <v>0.18614489148938329</v>
      </c>
    </row>
    <row r="9" spans="1:11" ht="45" outlineLevel="1" x14ac:dyDescent="0.2">
      <c r="A9" s="4" t="s">
        <v>7</v>
      </c>
      <c r="B9" s="6" t="s">
        <v>20</v>
      </c>
      <c r="C9" s="11">
        <v>185296.2</v>
      </c>
      <c r="D9" s="11">
        <v>30492.6</v>
      </c>
      <c r="E9" s="16">
        <f t="shared" si="0"/>
        <v>0.16456138873867893</v>
      </c>
      <c r="F9" s="11">
        <v>226829.4</v>
      </c>
      <c r="G9" s="11">
        <v>61825.5</v>
      </c>
      <c r="H9" s="13">
        <f t="shared" si="1"/>
        <v>0.27256387399516996</v>
      </c>
      <c r="I9" s="9">
        <f t="shared" si="3"/>
        <v>31332.9</v>
      </c>
      <c r="J9" s="8">
        <f t="shared" si="2"/>
        <v>1.0275575057554951</v>
      </c>
    </row>
    <row r="10" spans="1:11" ht="60" x14ac:dyDescent="0.2">
      <c r="A10" s="4" t="s">
        <v>8</v>
      </c>
      <c r="B10" s="6" t="s">
        <v>21</v>
      </c>
      <c r="C10" s="11">
        <v>23895.9</v>
      </c>
      <c r="D10" s="11">
        <v>2617.9</v>
      </c>
      <c r="E10" s="16">
        <f t="shared" si="0"/>
        <v>0.10955435869751715</v>
      </c>
      <c r="F10" s="11">
        <v>33382.6</v>
      </c>
      <c r="G10" s="11">
        <v>3332.1</v>
      </c>
      <c r="H10" s="13">
        <f t="shared" si="1"/>
        <v>9.9815472731303131E-2</v>
      </c>
      <c r="I10" s="9">
        <f t="shared" si="3"/>
        <v>714.19999999999982</v>
      </c>
      <c r="J10" s="8">
        <f t="shared" si="2"/>
        <v>0.2728140876274876</v>
      </c>
    </row>
    <row r="11" spans="1:11" ht="30" outlineLevel="1" x14ac:dyDescent="0.2">
      <c r="A11" s="4" t="s">
        <v>44</v>
      </c>
      <c r="B11" s="6" t="s">
        <v>24</v>
      </c>
      <c r="C11" s="11">
        <v>1990.4</v>
      </c>
      <c r="D11" s="11">
        <v>0</v>
      </c>
      <c r="E11" s="16">
        <f t="shared" si="0"/>
        <v>0</v>
      </c>
      <c r="F11" s="11">
        <v>1135.3</v>
      </c>
      <c r="G11" s="11">
        <v>0</v>
      </c>
      <c r="H11" s="13"/>
      <c r="I11" s="9">
        <f t="shared" si="3"/>
        <v>0</v>
      </c>
      <c r="J11" s="8"/>
    </row>
    <row r="12" spans="1:11" ht="84" customHeight="1" outlineLevel="1" x14ac:dyDescent="0.2">
      <c r="A12" s="4" t="s">
        <v>22</v>
      </c>
      <c r="B12" s="18" t="s">
        <v>25</v>
      </c>
      <c r="C12" s="11">
        <v>0</v>
      </c>
      <c r="D12" s="11">
        <v>0</v>
      </c>
      <c r="E12" s="16"/>
      <c r="F12" s="11">
        <v>500</v>
      </c>
      <c r="G12" s="11">
        <v>0</v>
      </c>
      <c r="H12" s="13"/>
      <c r="I12" s="9">
        <f t="shared" si="3"/>
        <v>0</v>
      </c>
      <c r="J12" s="8"/>
    </row>
    <row r="13" spans="1:11" ht="65.25" customHeight="1" x14ac:dyDescent="0.2">
      <c r="A13" s="4" t="s">
        <v>23</v>
      </c>
      <c r="B13" s="6" t="s">
        <v>27</v>
      </c>
      <c r="C13" s="11">
        <v>413.7</v>
      </c>
      <c r="D13" s="11">
        <v>40.799999999999997</v>
      </c>
      <c r="E13" s="16">
        <f t="shared" si="0"/>
        <v>9.8622189992748369E-2</v>
      </c>
      <c r="F13" s="11">
        <v>1179.5</v>
      </c>
      <c r="G13" s="11">
        <v>0</v>
      </c>
      <c r="H13" s="13">
        <f t="shared" si="1"/>
        <v>0</v>
      </c>
      <c r="I13" s="9">
        <f t="shared" si="3"/>
        <v>-40.799999999999997</v>
      </c>
      <c r="J13" s="8">
        <f t="shared" si="2"/>
        <v>-1</v>
      </c>
    </row>
    <row r="14" spans="1:11" ht="45" x14ac:dyDescent="0.2">
      <c r="A14" s="4" t="s">
        <v>26</v>
      </c>
      <c r="B14" s="6" t="s">
        <v>28</v>
      </c>
      <c r="C14" s="11">
        <v>15671</v>
      </c>
      <c r="D14" s="11">
        <v>7121</v>
      </c>
      <c r="E14" s="16">
        <f>D14/C14</f>
        <v>0.45440622806457787</v>
      </c>
      <c r="F14" s="11">
        <v>16000</v>
      </c>
      <c r="G14" s="11">
        <v>5570</v>
      </c>
      <c r="H14" s="13">
        <f>G14/F14</f>
        <v>0.34812500000000002</v>
      </c>
      <c r="I14" s="9">
        <f>G14-D14</f>
        <v>-1551</v>
      </c>
      <c r="J14" s="8">
        <f>G14/D14-100%</f>
        <v>-0.21780648785282963</v>
      </c>
    </row>
    <row r="15" spans="1:11" ht="45" x14ac:dyDescent="0.2">
      <c r="A15" s="4" t="s">
        <v>45</v>
      </c>
      <c r="B15" s="6" t="s">
        <v>50</v>
      </c>
      <c r="C15" s="11">
        <v>94763.8</v>
      </c>
      <c r="D15" s="11">
        <v>11263.5</v>
      </c>
      <c r="E15" s="16">
        <f t="shared" ref="E15" si="4">D15/C15</f>
        <v>0.11885867810281985</v>
      </c>
      <c r="F15" s="11">
        <v>143020.4</v>
      </c>
      <c r="G15" s="11">
        <v>7689.8</v>
      </c>
      <c r="H15" s="13">
        <f t="shared" ref="H15:H16" si="5">G15/F15</f>
        <v>5.3767154895385555E-2</v>
      </c>
      <c r="I15" s="9">
        <f t="shared" ref="I15:I16" si="6">G15-D15</f>
        <v>-3573.7</v>
      </c>
      <c r="J15" s="8">
        <f t="shared" ref="J15:J16" si="7">G15/D15-100%</f>
        <v>-0.3172814844408931</v>
      </c>
    </row>
    <row r="16" spans="1:11" ht="78" customHeight="1" x14ac:dyDescent="0.25">
      <c r="A16" s="17">
        <v>11</v>
      </c>
      <c r="B16" s="20" t="s">
        <v>29</v>
      </c>
      <c r="C16" s="22">
        <v>49312</v>
      </c>
      <c r="D16" s="21">
        <v>207.9</v>
      </c>
      <c r="E16" s="16">
        <f>D16/C16</f>
        <v>4.216012329656068E-3</v>
      </c>
      <c r="F16" s="19">
        <v>42057.599999999999</v>
      </c>
      <c r="G16" s="21">
        <v>18960</v>
      </c>
      <c r="H16" s="13">
        <f t="shared" si="5"/>
        <v>0.45081031727916004</v>
      </c>
      <c r="I16" s="9">
        <f t="shared" si="6"/>
        <v>18752.099999999999</v>
      </c>
      <c r="J16" s="8">
        <f t="shared" si="7"/>
        <v>90.197691197691199</v>
      </c>
    </row>
    <row r="17" spans="1:10" ht="30" outlineLevel="1" x14ac:dyDescent="0.2">
      <c r="A17" s="4" t="s">
        <v>46</v>
      </c>
      <c r="B17" s="6" t="s">
        <v>30</v>
      </c>
      <c r="C17" s="11">
        <v>28720.2</v>
      </c>
      <c r="D17" s="11">
        <v>351.2</v>
      </c>
      <c r="E17" s="16">
        <f t="shared" si="0"/>
        <v>1.2228327100786205E-2</v>
      </c>
      <c r="F17" s="11">
        <v>77109.2</v>
      </c>
      <c r="G17" s="11">
        <v>500</v>
      </c>
      <c r="H17" s="13">
        <f t="shared" si="1"/>
        <v>6.4843105621637887E-3</v>
      </c>
      <c r="I17" s="9">
        <f t="shared" si="3"/>
        <v>148.80000000000001</v>
      </c>
      <c r="J17" s="8">
        <f t="shared" si="2"/>
        <v>0.42369020501138954</v>
      </c>
    </row>
    <row r="18" spans="1:10" ht="45" outlineLevel="1" x14ac:dyDescent="0.2">
      <c r="A18" s="4" t="s">
        <v>38</v>
      </c>
      <c r="B18" s="6" t="s">
        <v>31</v>
      </c>
      <c r="C18" s="11">
        <v>22719.200000000001</v>
      </c>
      <c r="D18" s="11">
        <v>2534.3000000000002</v>
      </c>
      <c r="E18" s="16">
        <f t="shared" si="0"/>
        <v>0.1115488221416247</v>
      </c>
      <c r="F18" s="11">
        <v>24938.9</v>
      </c>
      <c r="G18" s="11">
        <v>3662.4</v>
      </c>
      <c r="H18" s="13">
        <f t="shared" si="1"/>
        <v>0.14685491340837006</v>
      </c>
      <c r="I18" s="9">
        <f t="shared" si="3"/>
        <v>1128.0999999999999</v>
      </c>
      <c r="J18" s="8">
        <f t="shared" si="2"/>
        <v>0.44513277828197118</v>
      </c>
    </row>
    <row r="19" spans="1:10" ht="45" x14ac:dyDescent="0.2">
      <c r="A19" s="4" t="s">
        <v>9</v>
      </c>
      <c r="B19" s="6" t="s">
        <v>32</v>
      </c>
      <c r="C19" s="11">
        <v>14361.1</v>
      </c>
      <c r="D19" s="11">
        <v>4760.3</v>
      </c>
      <c r="E19" s="16">
        <f t="shared" si="0"/>
        <v>0.33147182318903151</v>
      </c>
      <c r="F19" s="11">
        <v>25826.7</v>
      </c>
      <c r="G19" s="11">
        <v>4905.3999999999996</v>
      </c>
      <c r="H19" s="13">
        <f t="shared" si="1"/>
        <v>0.18993522207637831</v>
      </c>
      <c r="I19" s="9">
        <f t="shared" si="3"/>
        <v>145.09999999999945</v>
      </c>
      <c r="J19" s="8">
        <f t="shared" si="2"/>
        <v>3.0481272188727537E-2</v>
      </c>
    </row>
    <row r="20" spans="1:10" ht="30" outlineLevel="1" x14ac:dyDescent="0.2">
      <c r="A20" s="4" t="s">
        <v>39</v>
      </c>
      <c r="B20" s="6" t="s">
        <v>33</v>
      </c>
      <c r="C20" s="11">
        <v>2400</v>
      </c>
      <c r="D20" s="11">
        <v>1198.5</v>
      </c>
      <c r="E20" s="16">
        <f t="shared" si="0"/>
        <v>0.49937500000000001</v>
      </c>
      <c r="F20" s="11">
        <v>3218.1</v>
      </c>
      <c r="G20" s="11">
        <v>690.4</v>
      </c>
      <c r="H20" s="13">
        <f t="shared" si="1"/>
        <v>0.21453652776483018</v>
      </c>
      <c r="I20" s="9">
        <f t="shared" si="3"/>
        <v>-508.1</v>
      </c>
      <c r="J20" s="8">
        <f t="shared" si="2"/>
        <v>-0.42394659991656236</v>
      </c>
    </row>
    <row r="21" spans="1:10" ht="30" outlineLevel="1" x14ac:dyDescent="0.2">
      <c r="A21" s="4" t="s">
        <v>40</v>
      </c>
      <c r="B21" s="6" t="s">
        <v>34</v>
      </c>
      <c r="C21" s="11">
        <v>10425.799999999999</v>
      </c>
      <c r="D21" s="11">
        <v>1685.4</v>
      </c>
      <c r="E21" s="16">
        <f t="shared" si="0"/>
        <v>0.16165665944100216</v>
      </c>
      <c r="F21" s="11">
        <v>9619.2999999999993</v>
      </c>
      <c r="G21" s="11">
        <v>1509.4</v>
      </c>
      <c r="H21" s="13">
        <f t="shared" si="1"/>
        <v>0.15691370473943012</v>
      </c>
      <c r="I21" s="9">
        <f t="shared" si="3"/>
        <v>-176</v>
      </c>
      <c r="J21" s="8">
        <f t="shared" si="2"/>
        <v>-0.10442624896167085</v>
      </c>
    </row>
    <row r="22" spans="1:10" ht="45" x14ac:dyDescent="0.2">
      <c r="A22" s="4" t="s">
        <v>41</v>
      </c>
      <c r="B22" s="6" t="s">
        <v>35</v>
      </c>
      <c r="C22" s="11">
        <v>1195</v>
      </c>
      <c r="D22" s="11">
        <v>278.5</v>
      </c>
      <c r="E22" s="16">
        <f t="shared" si="0"/>
        <v>0.23305439330543934</v>
      </c>
      <c r="F22" s="11">
        <v>5682</v>
      </c>
      <c r="G22" s="11">
        <v>409.7</v>
      </c>
      <c r="H22" s="13">
        <f t="shared" si="1"/>
        <v>7.2104892643435406E-2</v>
      </c>
      <c r="I22" s="9">
        <f t="shared" si="3"/>
        <v>131.19999999999999</v>
      </c>
      <c r="J22" s="8">
        <f t="shared" si="2"/>
        <v>0.47109515260323165</v>
      </c>
    </row>
    <row r="23" spans="1:10" ht="55.5" customHeight="1" x14ac:dyDescent="0.2">
      <c r="A23" s="4" t="s">
        <v>42</v>
      </c>
      <c r="B23" s="6" t="s">
        <v>1</v>
      </c>
      <c r="C23" s="11">
        <v>2241.6999999999998</v>
      </c>
      <c r="D23" s="11">
        <v>0</v>
      </c>
      <c r="E23" s="16">
        <f t="shared" si="0"/>
        <v>0</v>
      </c>
      <c r="F23" s="11">
        <v>11622.1</v>
      </c>
      <c r="G23" s="11">
        <v>0</v>
      </c>
      <c r="H23" s="13">
        <f t="shared" si="1"/>
        <v>0</v>
      </c>
      <c r="I23" s="9">
        <f t="shared" si="3"/>
        <v>0</v>
      </c>
      <c r="J23" s="8"/>
    </row>
    <row r="24" spans="1:10" ht="48.75" customHeight="1" x14ac:dyDescent="0.2">
      <c r="A24" s="17">
        <v>19</v>
      </c>
      <c r="B24" s="6" t="s">
        <v>48</v>
      </c>
      <c r="C24" s="11">
        <v>20</v>
      </c>
      <c r="D24" s="11">
        <v>0</v>
      </c>
      <c r="E24" s="16"/>
      <c r="F24" s="11">
        <v>56.5</v>
      </c>
      <c r="G24" s="11">
        <v>0</v>
      </c>
      <c r="H24" s="13">
        <f t="shared" si="1"/>
        <v>0</v>
      </c>
      <c r="I24" s="9">
        <f t="shared" si="3"/>
        <v>0</v>
      </c>
      <c r="J24" s="8"/>
    </row>
    <row r="25" spans="1:10" ht="48.75" customHeight="1" x14ac:dyDescent="0.2">
      <c r="A25" s="4" t="s">
        <v>43</v>
      </c>
      <c r="B25" s="6" t="s">
        <v>49</v>
      </c>
      <c r="C25" s="11">
        <v>74</v>
      </c>
      <c r="D25" s="11">
        <v>0</v>
      </c>
      <c r="E25" s="16">
        <f t="shared" ref="E25" si="8">D25/C25</f>
        <v>0</v>
      </c>
      <c r="F25" s="11">
        <v>74</v>
      </c>
      <c r="G25" s="11">
        <v>0</v>
      </c>
      <c r="H25" s="13">
        <f t="shared" ref="H25:H27" si="9">G25/F25</f>
        <v>0</v>
      </c>
      <c r="I25" s="9">
        <f t="shared" ref="I25:I27" si="10">G25-D25</f>
        <v>0</v>
      </c>
      <c r="J25" s="8"/>
    </row>
    <row r="26" spans="1:10" ht="33.75" customHeight="1" x14ac:dyDescent="0.25">
      <c r="A26" s="17">
        <v>21</v>
      </c>
      <c r="B26" s="20" t="s">
        <v>36</v>
      </c>
      <c r="C26" s="19"/>
      <c r="D26" s="19"/>
      <c r="E26" s="19"/>
      <c r="F26" s="19">
        <v>1325.4</v>
      </c>
      <c r="G26" s="11">
        <v>0</v>
      </c>
      <c r="H26" s="13">
        <f t="shared" si="9"/>
        <v>0</v>
      </c>
      <c r="I26" s="9">
        <f t="shared" si="10"/>
        <v>0</v>
      </c>
      <c r="J26" s="8"/>
    </row>
    <row r="27" spans="1:10" ht="147.75" customHeight="1" x14ac:dyDescent="0.25">
      <c r="A27" s="17">
        <v>22</v>
      </c>
      <c r="B27" s="20" t="s">
        <v>37</v>
      </c>
      <c r="C27" s="19"/>
      <c r="D27" s="19"/>
      <c r="E27" s="19"/>
      <c r="F27" s="19">
        <v>95117.9</v>
      </c>
      <c r="G27" s="11">
        <v>0</v>
      </c>
      <c r="H27" s="13">
        <f t="shared" si="9"/>
        <v>0</v>
      </c>
      <c r="I27" s="9">
        <f t="shared" si="10"/>
        <v>0</v>
      </c>
      <c r="J27" s="8"/>
    </row>
  </sheetData>
  <mergeCells count="1">
    <mergeCell ref="A2:J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rep:2.55.0.219</dc:description>
  <cp:lastModifiedBy>User Windows</cp:lastModifiedBy>
  <cp:lastPrinted>2023-10-04T08:04:51Z</cp:lastPrinted>
  <dcterms:created xsi:type="dcterms:W3CDTF">2023-10-04T08:14:30Z</dcterms:created>
  <dcterms:modified xsi:type="dcterms:W3CDTF">2026-04-15T02:44:44Z</dcterms:modified>
</cp:coreProperties>
</file>