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0980"/>
  </bookViews>
  <sheets>
    <sheet name="Бюджет" sheetId="1" r:id="rId1"/>
  </sheets>
  <definedNames>
    <definedName name="_xlnm._FilterDatabase" localSheetId="0" hidden="1">Бюджет!$A$4:$J$24</definedName>
    <definedName name="APPT" localSheetId="0">Бюджет!$A$12</definedName>
    <definedName name="FIO" localSheetId="0">Бюджет!#REF!</definedName>
    <definedName name="LAST_CELL" localSheetId="0">Бюджет!#REF!</definedName>
    <definedName name="SIGN" localSheetId="0">Бюджет!$A$12:$I$13</definedName>
    <definedName name="_xlnm.Print_Titles" localSheetId="0">Бюджет!$4:$4</definedName>
  </definedNames>
  <calcPr calcId="162913"/>
</workbook>
</file>

<file path=xl/calcChain.xml><?xml version="1.0" encoding="utf-8"?>
<calcChain xmlns="http://schemas.openxmlformats.org/spreadsheetml/2006/main">
  <c r="E24" i="1" l="1"/>
  <c r="J14" i="1"/>
  <c r="J23" i="1"/>
  <c r="E23" i="1"/>
  <c r="I18" i="1"/>
  <c r="I22" i="1"/>
  <c r="I23" i="1"/>
  <c r="G24" i="1"/>
  <c r="F24" i="1"/>
  <c r="H22" i="1"/>
  <c r="J19" i="1" l="1"/>
  <c r="J20" i="1"/>
  <c r="J6" i="1"/>
  <c r="I5" i="1" l="1"/>
  <c r="E5" i="1"/>
  <c r="E6" i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C24" i="1"/>
  <c r="J5" i="1"/>
  <c r="H5" i="1"/>
  <c r="H6" i="1"/>
  <c r="H7" i="1"/>
  <c r="H8" i="1"/>
  <c r="H9" i="1"/>
  <c r="H10" i="1"/>
  <c r="H11" i="1"/>
  <c r="H13" i="1"/>
  <c r="H14" i="1"/>
  <c r="H15" i="1"/>
  <c r="H16" i="1"/>
  <c r="H17" i="1"/>
  <c r="H18" i="1"/>
  <c r="H19" i="1"/>
  <c r="H20" i="1"/>
  <c r="H21" i="1"/>
  <c r="H23" i="1"/>
  <c r="D24" i="1"/>
  <c r="J24" i="1" l="1"/>
  <c r="H24" i="1"/>
  <c r="J7" i="1" l="1"/>
  <c r="J8" i="1"/>
  <c r="J9" i="1"/>
  <c r="J10" i="1"/>
  <c r="J11" i="1"/>
  <c r="J13" i="1"/>
  <c r="J17" i="1"/>
  <c r="J18" i="1"/>
  <c r="J21" i="1"/>
  <c r="I6" i="1"/>
  <c r="I7" i="1"/>
  <c r="I8" i="1"/>
  <c r="I9" i="1"/>
  <c r="I10" i="1"/>
  <c r="I11" i="1"/>
  <c r="I12" i="1"/>
  <c r="I13" i="1"/>
  <c r="I14" i="1"/>
  <c r="I15" i="1"/>
  <c r="I16" i="1"/>
  <c r="I17" i="1"/>
  <c r="I19" i="1"/>
  <c r="I20" i="1"/>
  <c r="I21" i="1"/>
  <c r="I24" i="1"/>
</calcChain>
</file>

<file path=xl/sharedStrings.xml><?xml version="1.0" encoding="utf-8"?>
<sst xmlns="http://schemas.openxmlformats.org/spreadsheetml/2006/main" count="51" uniqueCount="50">
  <si>
    <t>тыс. руб.</t>
  </si>
  <si>
    <t>№</t>
  </si>
  <si>
    <t>% исполнения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</si>
  <si>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</si>
  <si>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</si>
  <si>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</si>
  <si>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</si>
  <si>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</si>
  <si>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</si>
  <si>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</si>
  <si>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</si>
  <si>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</si>
  <si>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</si>
  <si>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</si>
  <si>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</si>
  <si>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</si>
  <si>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</si>
  <si>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</si>
  <si>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</si>
  <si>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</si>
  <si>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</si>
  <si>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Наименование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</si>
  <si>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</si>
  <si>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</si>
  <si>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</si>
  <si>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</si>
  <si>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</si>
  <si>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</si>
  <si>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</si>
  <si>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</si>
  <si>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</si>
  <si>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</si>
  <si>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</si>
  <si>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</si>
  <si>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</si>
  <si>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</si>
  <si>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</si>
  <si>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</si>
  <si>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</si>
  <si>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Непрограммные направления расходов</t>
  </si>
  <si>
    <t>ВСЕГО</t>
  </si>
  <si>
    <t>19</t>
  </si>
  <si>
    <t>План на 01.04.2022</t>
  </si>
  <si>
    <t>Факт на 01.04.2022</t>
  </si>
  <si>
    <t>План на 01.04.2023</t>
  </si>
  <si>
    <t>Факт на 01.04.2023</t>
  </si>
  <si>
    <t>Отклонение (факт 2023 к 2022)</t>
  </si>
  <si>
    <t>Темп роста (факт 2023 к 2022), %</t>
  </si>
  <si>
    <t>Муниципальная программа «Молодым семьям – доступное жилье»</t>
  </si>
  <si>
    <t xml:space="preserve"> Сведения о расходах бюджета Казачинско- Ленского муниципального района по муниципальным  программам и непрограммным направлениям деятельности за 1 квартал 2023 года в сравнении с соответствующим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</si>
</sst>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8" x14ac:knownFonts="1">
    <font>
      <sz val="10"/>
      <name val="Arial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.5"/>
      <name val="Times New Roman"/>
      <family val="1"/>
      <charset val="204"/>
    </font>
    <font>
      <b/>
      <sz val="8"/>
      <name val="Arial Cyr"/>
    </font>
    <font>
      <sz val="8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165" fontId="3" fillId="0" borderId="1" xfId="1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164" fontId="2" fillId="0" borderId="1" xfId="0" applyNumberFormat="1" applyFont="1" applyBorder="1" applyAlignment="1" applyProtection="1">
      <alignment horizontal="right"/>
    </xf>
    <xf numFmtId="165" fontId="2" fillId="0" borderId="1" xfId="1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/>
    <xf numFmtId="0" fontId="3" fillId="0" borderId="0" xfId="0" applyFont="1"/>
    <xf numFmtId="0" fontId="5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right" wrapText="1"/>
    </xf>
    <xf numFmtId="0" fontId="2" fillId="0" borderId="0" xfId="0" applyFont="1"/>
    <xf numFmtId="4" fontId="3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Border="1"/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164" fontId="6" fillId="0" borderId="3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24"/>
  <sheetViews>
    <sheetView showGridLines="0" tabSelected="1" topLeftCell="A13" workbookViewId="0">
      <selection activeCell="F5" sqref="F5:G24"/>
    </sheetView>
  </sheetViews>
  <sheetFormatPr defaultRowHeight="12.75" customHeight="1" x14ac:dyDescent="0.2"/>
  <cols>
    <col min="1" max="1" width="4.42578125" style="10" customWidth="1"/>
    <col min="2" max="2" width="30.7109375" style="10" customWidth="1"/>
    <col min="3" max="3" width="12.85546875" style="10" customWidth="1"/>
    <col min="4" max="4" width="9.7109375" style="10" customWidth="1"/>
    <col min="5" max="5" width="11.5703125" style="10" customWidth="1"/>
    <col min="6" max="6" width="14.140625" style="10" customWidth="1"/>
    <col min="7" max="7" width="12.85546875" style="10" customWidth="1"/>
    <col min="8" max="8" width="9" style="10" customWidth="1"/>
    <col min="9" max="9" width="13.42578125" style="10" customWidth="1"/>
    <col min="10" max="10" width="11.140625" style="10" customWidth="1"/>
    <col min="11" max="16384" width="9.140625" style="10"/>
  </cols>
  <sheetData>
    <row r="1" spans="1:10" ht="12.75" customHeight="1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">
      <c r="A3" s="15"/>
      <c r="B3" s="11"/>
      <c r="C3" s="11"/>
      <c r="D3" s="11"/>
      <c r="E3" s="11"/>
      <c r="F3" s="11"/>
      <c r="G3" s="11"/>
      <c r="H3" s="11"/>
      <c r="I3" s="11"/>
      <c r="J3" s="12" t="s">
        <v>0</v>
      </c>
    </row>
    <row r="4" spans="1:10" ht="63" customHeight="1" x14ac:dyDescent="0.2">
      <c r="A4" s="1" t="s">
        <v>1</v>
      </c>
      <c r="B4" s="1" t="s">
        <v>21</v>
      </c>
      <c r="C4" s="1" t="s">
        <v>42</v>
      </c>
      <c r="D4" s="1" t="s">
        <v>43</v>
      </c>
      <c r="E4" s="1" t="s">
        <v>2</v>
      </c>
      <c r="F4" s="1" t="s">
        <v>44</v>
      </c>
      <c r="G4" s="1" t="s">
        <v>45</v>
      </c>
      <c r="H4" s="1" t="s">
        <v>2</v>
      </c>
      <c r="I4" s="1" t="s">
        <v>46</v>
      </c>
      <c r="J4" s="1" t="s">
        <v>47</v>
      </c>
    </row>
    <row r="5" spans="1:10" ht="51" x14ac:dyDescent="0.2">
      <c r="A5" s="2" t="s">
        <v>3</v>
      </c>
      <c r="B5" s="16" t="s">
        <v>22</v>
      </c>
      <c r="C5" s="17">
        <v>869546.2</v>
      </c>
      <c r="D5" s="14">
        <v>174647.9</v>
      </c>
      <c r="E5" s="4">
        <f t="shared" ref="E5:E23" si="0">D5/C5</f>
        <v>0.20084947757807464</v>
      </c>
      <c r="F5" s="21">
        <v>1086439.9099999999</v>
      </c>
      <c r="G5" s="21">
        <v>187571.27600000001</v>
      </c>
      <c r="H5" s="4">
        <f>G5/F5</f>
        <v>0.17264763036917524</v>
      </c>
      <c r="I5" s="3">
        <f>G5-D5</f>
        <v>12923.376000000018</v>
      </c>
      <c r="J5" s="4">
        <f>G5/D5-100%</f>
        <v>7.3996744306688012E-2</v>
      </c>
    </row>
    <row r="6" spans="1:10" ht="51" x14ac:dyDescent="0.2">
      <c r="A6" s="2" t="s">
        <v>4</v>
      </c>
      <c r="B6" s="16" t="s">
        <v>23</v>
      </c>
      <c r="C6" s="17">
        <v>101336.3</v>
      </c>
      <c r="D6" s="14">
        <v>20923.400000000001</v>
      </c>
      <c r="E6" s="4">
        <f t="shared" si="0"/>
        <v>0.20647487622895253</v>
      </c>
      <c r="F6" s="21">
        <v>163558</v>
      </c>
      <c r="G6" s="21">
        <v>22533.105</v>
      </c>
      <c r="H6" s="4">
        <f t="shared" ref="H6:H24" si="1">G6/F6</f>
        <v>0.1377682840337984</v>
      </c>
      <c r="I6" s="3">
        <f t="shared" ref="I6:I24" si="2">G6-D6</f>
        <v>1609.7049999999981</v>
      </c>
      <c r="J6" s="4">
        <f>G6/D6-100%</f>
        <v>7.6933242207289254E-2</v>
      </c>
    </row>
    <row r="7" spans="1:10" ht="51" x14ac:dyDescent="0.2">
      <c r="A7" s="2" t="s">
        <v>5</v>
      </c>
      <c r="B7" s="16" t="s">
        <v>24</v>
      </c>
      <c r="C7" s="17">
        <v>127897.2</v>
      </c>
      <c r="D7" s="14">
        <v>24910.1</v>
      </c>
      <c r="E7" s="4">
        <f t="shared" si="0"/>
        <v>0.19476657815808321</v>
      </c>
      <c r="F7" s="21">
        <v>192854.6</v>
      </c>
      <c r="G7" s="21">
        <v>24234.507000000001</v>
      </c>
      <c r="H7" s="4">
        <f t="shared" si="1"/>
        <v>0.12566206354424525</v>
      </c>
      <c r="I7" s="3">
        <f t="shared" si="2"/>
        <v>-675.59299999999712</v>
      </c>
      <c r="J7" s="4">
        <f t="shared" ref="J7:J23" si="3">G7/D7-100%</f>
        <v>-2.7121248007836107E-2</v>
      </c>
    </row>
    <row r="8" spans="1:10" ht="51" x14ac:dyDescent="0.2">
      <c r="A8" s="2" t="s">
        <v>6</v>
      </c>
      <c r="B8" s="16" t="s">
        <v>25</v>
      </c>
      <c r="C8" s="17">
        <v>120332.1</v>
      </c>
      <c r="D8" s="14">
        <v>25339.3</v>
      </c>
      <c r="E8" s="4">
        <f t="shared" si="0"/>
        <v>0.21057805855627881</v>
      </c>
      <c r="F8" s="21">
        <v>129394</v>
      </c>
      <c r="G8" s="21">
        <v>25249.760999999999</v>
      </c>
      <c r="H8" s="4">
        <f t="shared" si="1"/>
        <v>0.19513857675008114</v>
      </c>
      <c r="I8" s="3">
        <f t="shared" si="2"/>
        <v>-89.539000000000669</v>
      </c>
      <c r="J8" s="4">
        <f t="shared" si="3"/>
        <v>-3.533601954276544E-3</v>
      </c>
    </row>
    <row r="9" spans="1:10" ht="63.75" x14ac:dyDescent="0.2">
      <c r="A9" s="2" t="s">
        <v>7</v>
      </c>
      <c r="B9" s="16" t="s">
        <v>26</v>
      </c>
      <c r="C9" s="17">
        <v>11375.4</v>
      </c>
      <c r="D9" s="14">
        <v>2541.3000000000002</v>
      </c>
      <c r="E9" s="4">
        <f t="shared" si="0"/>
        <v>0.22340313307663909</v>
      </c>
      <c r="F9" s="21">
        <v>15252.3</v>
      </c>
      <c r="G9" s="21">
        <v>2497.2269999999999</v>
      </c>
      <c r="H9" s="4">
        <f t="shared" si="1"/>
        <v>0.1637278967762239</v>
      </c>
      <c r="I9" s="3">
        <f t="shared" si="2"/>
        <v>-44.07300000000032</v>
      </c>
      <c r="J9" s="4">
        <f t="shared" si="3"/>
        <v>-1.734269861881732E-2</v>
      </c>
    </row>
    <row r="10" spans="1:10" ht="51" x14ac:dyDescent="0.2">
      <c r="A10" s="2" t="s">
        <v>8</v>
      </c>
      <c r="B10" s="16" t="s">
        <v>27</v>
      </c>
      <c r="C10" s="17">
        <v>2124.1</v>
      </c>
      <c r="D10" s="3">
        <v>1</v>
      </c>
      <c r="E10" s="4">
        <f t="shared" si="0"/>
        <v>4.7078762770114401E-4</v>
      </c>
      <c r="F10" s="21">
        <v>2641.7</v>
      </c>
      <c r="G10" s="21">
        <v>1</v>
      </c>
      <c r="H10" s="4">
        <f t="shared" si="1"/>
        <v>3.7854411931710646E-4</v>
      </c>
      <c r="I10" s="3">
        <f t="shared" si="2"/>
        <v>0</v>
      </c>
      <c r="J10" s="4">
        <f t="shared" si="3"/>
        <v>0</v>
      </c>
    </row>
    <row r="11" spans="1:10" ht="51" x14ac:dyDescent="0.2">
      <c r="A11" s="2" t="s">
        <v>9</v>
      </c>
      <c r="B11" s="16" t="s">
        <v>28</v>
      </c>
      <c r="C11" s="18">
        <v>20</v>
      </c>
      <c r="D11" s="3">
        <v>20</v>
      </c>
      <c r="E11" s="4">
        <f t="shared" si="0"/>
        <v>1</v>
      </c>
      <c r="F11" s="21">
        <v>60</v>
      </c>
      <c r="G11" s="21">
        <v>0</v>
      </c>
      <c r="H11" s="4">
        <f t="shared" si="1"/>
        <v>0</v>
      </c>
      <c r="I11" s="3">
        <f t="shared" si="2"/>
        <v>-20</v>
      </c>
      <c r="J11" s="4">
        <f t="shared" si="3"/>
        <v>-1</v>
      </c>
    </row>
    <row r="12" spans="1:10" ht="51" x14ac:dyDescent="0.2">
      <c r="A12" s="2" t="s">
        <v>10</v>
      </c>
      <c r="B12" s="16" t="s">
        <v>29</v>
      </c>
      <c r="C12" s="18">
        <v>202</v>
      </c>
      <c r="D12" s="3">
        <v>0</v>
      </c>
      <c r="E12" s="4">
        <f t="shared" si="0"/>
        <v>0</v>
      </c>
      <c r="F12" s="21">
        <v>457.1</v>
      </c>
      <c r="G12" s="21">
        <v>0</v>
      </c>
      <c r="H12" s="4">
        <v>0</v>
      </c>
      <c r="I12" s="3">
        <f t="shared" si="2"/>
        <v>0</v>
      </c>
      <c r="J12" s="4"/>
    </row>
    <row r="13" spans="1:10" ht="51" x14ac:dyDescent="0.2">
      <c r="A13" s="2" t="s">
        <v>11</v>
      </c>
      <c r="B13" s="16" t="s">
        <v>30</v>
      </c>
      <c r="C13" s="17">
        <v>19452.5</v>
      </c>
      <c r="D13" s="3">
        <v>2452</v>
      </c>
      <c r="E13" s="4">
        <f t="shared" si="0"/>
        <v>0.12605063616501735</v>
      </c>
      <c r="F13" s="21">
        <v>16270</v>
      </c>
      <c r="G13" s="21">
        <v>3393</v>
      </c>
      <c r="H13" s="4">
        <f t="shared" si="1"/>
        <v>0.20854333128457284</v>
      </c>
      <c r="I13" s="3">
        <f t="shared" si="2"/>
        <v>941</v>
      </c>
      <c r="J13" s="4">
        <f t="shared" si="3"/>
        <v>0.38376835236541607</v>
      </c>
    </row>
    <row r="14" spans="1:10" ht="38.25" x14ac:dyDescent="0.2">
      <c r="A14" s="2" t="s">
        <v>12</v>
      </c>
      <c r="B14" s="16" t="s">
        <v>31</v>
      </c>
      <c r="C14" s="17">
        <v>29490</v>
      </c>
      <c r="D14" s="3">
        <v>10863.6</v>
      </c>
      <c r="E14" s="4">
        <f t="shared" si="0"/>
        <v>0.36838250254323501</v>
      </c>
      <c r="F14" s="21">
        <v>26065.223000000002</v>
      </c>
      <c r="G14" s="21">
        <v>7063.56</v>
      </c>
      <c r="H14" s="4">
        <f t="shared" si="1"/>
        <v>0.27099557137876779</v>
      </c>
      <c r="I14" s="3">
        <f t="shared" si="2"/>
        <v>-3800.04</v>
      </c>
      <c r="J14" s="4">
        <f t="shared" si="3"/>
        <v>-0.34979564785154094</v>
      </c>
    </row>
    <row r="15" spans="1:10" ht="63.75" x14ac:dyDescent="0.2">
      <c r="A15" s="2" t="s">
        <v>13</v>
      </c>
      <c r="B15" s="16" t="s">
        <v>32</v>
      </c>
      <c r="C15" s="18"/>
      <c r="D15" s="3"/>
      <c r="E15" s="4"/>
      <c r="F15" s="21">
        <v>2920</v>
      </c>
      <c r="G15" s="21">
        <v>0</v>
      </c>
      <c r="H15" s="4">
        <f t="shared" si="1"/>
        <v>0</v>
      </c>
      <c r="I15" s="3">
        <f t="shared" si="2"/>
        <v>0</v>
      </c>
      <c r="J15" s="4"/>
    </row>
    <row r="16" spans="1:10" ht="38.25" x14ac:dyDescent="0.2">
      <c r="A16" s="2" t="s">
        <v>14</v>
      </c>
      <c r="B16" s="16" t="s">
        <v>33</v>
      </c>
      <c r="C16" s="18">
        <v>260</v>
      </c>
      <c r="D16" s="3">
        <v>0</v>
      </c>
      <c r="E16" s="4">
        <f t="shared" si="0"/>
        <v>0</v>
      </c>
      <c r="F16" s="21">
        <v>4109.2790000000005</v>
      </c>
      <c r="G16" s="21">
        <v>0</v>
      </c>
      <c r="H16" s="4">
        <f t="shared" si="1"/>
        <v>0</v>
      </c>
      <c r="I16" s="3">
        <f t="shared" si="2"/>
        <v>0</v>
      </c>
      <c r="J16" s="4"/>
    </row>
    <row r="17" spans="1:10" ht="51" x14ac:dyDescent="0.2">
      <c r="A17" s="2" t="s">
        <v>15</v>
      </c>
      <c r="B17" s="16" t="s">
        <v>34</v>
      </c>
      <c r="C17" s="17">
        <v>11820.1</v>
      </c>
      <c r="D17" s="3">
        <v>1698.5</v>
      </c>
      <c r="E17" s="4">
        <f t="shared" si="0"/>
        <v>0.14369590781803876</v>
      </c>
      <c r="F17" s="21">
        <v>13595.578</v>
      </c>
      <c r="G17" s="21">
        <v>2170.681</v>
      </c>
      <c r="H17" s="4">
        <f t="shared" si="1"/>
        <v>0.15966081030170251</v>
      </c>
      <c r="I17" s="3">
        <f t="shared" si="2"/>
        <v>472.18100000000004</v>
      </c>
      <c r="J17" s="4">
        <f t="shared" si="3"/>
        <v>0.27799882249043284</v>
      </c>
    </row>
    <row r="18" spans="1:10" ht="51" x14ac:dyDescent="0.2">
      <c r="A18" s="2" t="s">
        <v>16</v>
      </c>
      <c r="B18" s="16" t="s">
        <v>35</v>
      </c>
      <c r="C18" s="17">
        <v>8171.8</v>
      </c>
      <c r="D18" s="3">
        <v>1799.9</v>
      </c>
      <c r="E18" s="4">
        <f t="shared" si="0"/>
        <v>0.2202574708142637</v>
      </c>
      <c r="F18" s="21">
        <v>10257.700000000001</v>
      </c>
      <c r="G18" s="21">
        <v>2927.31</v>
      </c>
      <c r="H18" s="4">
        <f t="shared" si="1"/>
        <v>0.28537683886251303</v>
      </c>
      <c r="I18" s="3">
        <f>G18-D18</f>
        <v>1127.4099999999999</v>
      </c>
      <c r="J18" s="4">
        <f t="shared" si="3"/>
        <v>0.62637368742707911</v>
      </c>
    </row>
    <row r="19" spans="1:10" ht="51" x14ac:dyDescent="0.2">
      <c r="A19" s="2" t="s">
        <v>17</v>
      </c>
      <c r="B19" s="16" t="s">
        <v>36</v>
      </c>
      <c r="C19" s="17">
        <v>1000</v>
      </c>
      <c r="D19" s="3">
        <v>108.9</v>
      </c>
      <c r="E19" s="4">
        <f t="shared" si="0"/>
        <v>0.10890000000000001</v>
      </c>
      <c r="F19" s="21">
        <v>56745</v>
      </c>
      <c r="G19" s="21">
        <v>277.35000000000002</v>
      </c>
      <c r="H19" s="4">
        <f t="shared" si="1"/>
        <v>4.8876553000264346E-3</v>
      </c>
      <c r="I19" s="3">
        <f t="shared" si="2"/>
        <v>168.45000000000002</v>
      </c>
      <c r="J19" s="4">
        <f>G19/D19-100%</f>
        <v>1.5468319559228649</v>
      </c>
    </row>
    <row r="20" spans="1:10" ht="38.25" x14ac:dyDescent="0.2">
      <c r="A20" s="2" t="s">
        <v>18</v>
      </c>
      <c r="B20" s="16" t="s">
        <v>37</v>
      </c>
      <c r="C20" s="18">
        <v>390</v>
      </c>
      <c r="D20" s="3">
        <v>54.5</v>
      </c>
      <c r="E20" s="4">
        <f t="shared" si="0"/>
        <v>0.13974358974358975</v>
      </c>
      <c r="F20" s="21">
        <v>12747.5</v>
      </c>
      <c r="G20" s="21">
        <v>77.122</v>
      </c>
      <c r="H20" s="4">
        <f t="shared" si="1"/>
        <v>6.04997058246715E-3</v>
      </c>
      <c r="I20" s="3">
        <f t="shared" si="2"/>
        <v>22.622</v>
      </c>
      <c r="J20" s="4">
        <f>G20/D20-100%</f>
        <v>0.4150825688073394</v>
      </c>
    </row>
    <row r="21" spans="1:10" ht="38.25" x14ac:dyDescent="0.2">
      <c r="A21" s="2" t="s">
        <v>19</v>
      </c>
      <c r="B21" s="16" t="s">
        <v>38</v>
      </c>
      <c r="C21" s="17">
        <v>2900</v>
      </c>
      <c r="D21" s="3">
        <v>102.5</v>
      </c>
      <c r="E21" s="4">
        <f t="shared" si="0"/>
        <v>3.5344827586206898E-2</v>
      </c>
      <c r="F21" s="21">
        <v>3277</v>
      </c>
      <c r="G21" s="21">
        <v>31.021000000000001</v>
      </c>
      <c r="H21" s="4">
        <f t="shared" si="1"/>
        <v>9.4662801342691484E-3</v>
      </c>
      <c r="I21" s="3">
        <f t="shared" si="2"/>
        <v>-71.478999999999999</v>
      </c>
      <c r="J21" s="4">
        <f t="shared" si="3"/>
        <v>-0.69735609756097561</v>
      </c>
    </row>
    <row r="22" spans="1:10" ht="22.5" x14ac:dyDescent="0.2">
      <c r="A22" s="2" t="s">
        <v>20</v>
      </c>
      <c r="B22" s="22" t="s">
        <v>48</v>
      </c>
      <c r="C22" s="23"/>
      <c r="D22" s="23"/>
      <c r="E22" s="4"/>
      <c r="F22" s="21">
        <v>1496.037</v>
      </c>
      <c r="G22" s="21">
        <v>0</v>
      </c>
      <c r="H22" s="4">
        <f t="shared" si="1"/>
        <v>0</v>
      </c>
      <c r="I22" s="3">
        <f t="shared" si="2"/>
        <v>0</v>
      </c>
      <c r="J22" s="4"/>
    </row>
    <row r="23" spans="1:10" ht="25.5" x14ac:dyDescent="0.2">
      <c r="A23" s="2" t="s">
        <v>41</v>
      </c>
      <c r="B23" s="16" t="s">
        <v>39</v>
      </c>
      <c r="C23" s="17">
        <v>5781.6</v>
      </c>
      <c r="D23" s="3">
        <v>975.9</v>
      </c>
      <c r="E23" s="4">
        <f t="shared" si="0"/>
        <v>0.16879410543794104</v>
      </c>
      <c r="F23" s="21">
        <v>9845.5869999999995</v>
      </c>
      <c r="G23" s="21">
        <v>1538.5609999999999</v>
      </c>
      <c r="H23" s="4">
        <f t="shared" si="1"/>
        <v>0.1562690980233073</v>
      </c>
      <c r="I23" s="3">
        <f t="shared" si="2"/>
        <v>562.66099999999994</v>
      </c>
      <c r="J23" s="4">
        <f t="shared" si="3"/>
        <v>0.57655599959012194</v>
      </c>
    </row>
    <row r="24" spans="1:10" s="13" customFormat="1" ht="29.25" customHeight="1" x14ac:dyDescent="0.2">
      <c r="A24" s="5"/>
      <c r="B24" s="6" t="s">
        <v>40</v>
      </c>
      <c r="C24" s="7">
        <f>SUM(C5:C23)</f>
        <v>1312099.3000000003</v>
      </c>
      <c r="D24" s="7">
        <f>SUM(D5:D23)</f>
        <v>266438.80000000005</v>
      </c>
      <c r="E24" s="8">
        <f>D24/C24</f>
        <v>0.203062984638434</v>
      </c>
      <c r="F24" s="7">
        <f t="shared" ref="F24:G24" si="4">SUM(F5:F23)</f>
        <v>1747986.5140000002</v>
      </c>
      <c r="G24" s="7">
        <f t="shared" si="4"/>
        <v>279565.48099999997</v>
      </c>
      <c r="H24" s="8">
        <f t="shared" si="1"/>
        <v>0.15993571961848668</v>
      </c>
      <c r="I24" s="9">
        <f t="shared" si="2"/>
        <v>13126.680999999924</v>
      </c>
      <c r="J24" s="8">
        <f>G24/D24-100%</f>
        <v>4.9267152531838221E-2</v>
      </c>
    </row>
  </sheetData>
  <autoFilter ref="A4:J24"/>
  <mergeCells count="1">
    <mergeCell ref="A1:J2"/>
  </mergeCells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rep:2.54.0.147</dc:description>
  <cp:lastModifiedBy>User Windows</cp:lastModifiedBy>
  <cp:lastPrinted>2022-08-24T06:26:22Z</cp:lastPrinted>
  <dcterms:created xsi:type="dcterms:W3CDTF">2022-04-14T07:48:17Z</dcterms:created>
  <dcterms:modified xsi:type="dcterms:W3CDTF">2023-04-05T02:44:35Z</dcterms:modified>
</cp:coreProperties>
</file>