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5" i="1"/>
  <c r="G5" i="1"/>
  <c r="E52" i="1" l="1"/>
  <c r="F52" i="1"/>
  <c r="D52" i="1"/>
  <c r="E45" i="1"/>
  <c r="F45" i="1"/>
  <c r="D45" i="1"/>
  <c r="E6" i="1" l="1"/>
  <c r="F6" i="1"/>
  <c r="E14" i="1"/>
  <c r="F14" i="1"/>
  <c r="E16" i="1"/>
  <c r="F16" i="1"/>
  <c r="E18" i="1"/>
  <c r="F18" i="1"/>
  <c r="E23" i="1"/>
  <c r="F23" i="1"/>
  <c r="E26" i="1"/>
  <c r="F26" i="1"/>
  <c r="E28" i="1"/>
  <c r="F28" i="1"/>
  <c r="E35" i="1"/>
  <c r="F35" i="1"/>
  <c r="E38" i="1"/>
  <c r="F38" i="1"/>
  <c r="E40" i="1"/>
  <c r="F40" i="1"/>
  <c r="E48" i="1"/>
  <c r="F48" i="1"/>
  <c r="E50" i="1"/>
  <c r="F50" i="1"/>
  <c r="F5" i="1" l="1"/>
  <c r="E5" i="1"/>
  <c r="D50" i="1" l="1"/>
  <c r="D48" i="1"/>
  <c r="D40" i="1"/>
  <c r="D38" i="1"/>
  <c r="D35" i="1"/>
  <c r="D28" i="1"/>
  <c r="D26" i="1"/>
  <c r="D23" i="1"/>
  <c r="D18" i="1"/>
  <c r="D16" i="1"/>
  <c r="D14" i="1"/>
  <c r="D6" i="1"/>
  <c r="D5" i="1" l="1"/>
</calcChain>
</file>

<file path=xl/sharedStrings.xml><?xml version="1.0" encoding="utf-8"?>
<sst xmlns="http://schemas.openxmlformats.org/spreadsheetml/2006/main" count="145" uniqueCount="75">
  <si>
    <t>Исполнение по расходам Казачинско-Ленского района в разрезе разделов подразделов классификации расходов за первое полугодие 2023 года в сравнении с аналогичным периодом прошлого года</t>
  </si>
  <si>
    <t>Наименование</t>
  </si>
  <si>
    <t>Рз</t>
  </si>
  <si>
    <t>ПР</t>
  </si>
  <si>
    <t>ИТОГО РАСХОДОВ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</si>
  <si>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</si>
  <si>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</si>
  <si>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</si>
  <si>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</si>
  <si>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</si>
  <si>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</si>
  <si>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</si>
  <si>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</si>
  <si>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</si>
  <si>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</si>
  <si>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</si>
  <si>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</si>
  <si>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</si>
  <si>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</si>
  <si>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</si>
  <si>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</si>
  <si>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</si>
  <si>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00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</si>
  <si>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</si>
  <si>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</si>
  <si>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</si>
  <si>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</si>
  <si>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</si>
  <si>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</si>
  <si>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</si>
  <si>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</si>
  <si>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</si>
  <si>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</si>
  <si>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</si>
  <si>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</si>
  <si>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</si>
  <si>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</si>
  <si>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</si>
  <si>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</si>
  <si>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</si>
  <si>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</si>
  <si>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</si>
  <si>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</si>
  <si>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</si>
  <si>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</si>
  <si>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</si>
  <si>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</si>
  <si>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</si>
  <si>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</si>
  <si>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</si>
  <si>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</si>
  <si>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</si>
  <si>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</si>
  <si>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</si>
  <si>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</si>
  <si>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</si>
  <si>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</si>
  <si>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</si>
  <si>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</si>
  <si>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</si>
  <si>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</si>
  <si>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</si>
  <si>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</si>
  <si>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</si>
  <si>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</si>
  <si>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</si>
  <si>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</si>
  <si>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</si>
  <si>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</si>
  <si>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Исполнение на 01.07.2022г</t>
  </si>
  <si>
    <t>План на 2023 год</t>
  </si>
  <si>
    <t>% исполнения</t>
  </si>
  <si>
    <t>Отклонение (факт 2023 к 2022)</t>
  </si>
  <si>
    <t>Иные дотации</t>
  </si>
  <si>
    <t>Исполнение на 01.07.2023г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</si>
</sst>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5" formatCode="?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/>
    <xf numFmtId="164" fontId="2" fillId="0" borderId="1" xfId="1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/>
    <xf numFmtId="165" fontId="3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/>
    <xf numFmtId="3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4" fillId="0" borderId="3" xfId="1" applyNumberFormat="1" applyFont="1" applyFill="1" applyBorder="1" applyAlignment="1"/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>
      <selection activeCell="J4" sqref="J4"/>
    </sheetView>
  </sheetViews>
  <sheetFormatPr defaultRowHeight="15" x14ac:dyDescent="0.25"/>
  <cols>
    <col min="1" max="1" width="56" customWidth="1"/>
    <col min="2" max="2" width="7" customWidth="1"/>
    <col min="3" max="3" width="6.42578125" customWidth="1"/>
    <col min="4" max="4" width="16" customWidth="1"/>
    <col min="5" max="5" width="13" customWidth="1"/>
    <col min="6" max="6" width="12" customWidth="1"/>
    <col min="7" max="7" width="10.85546875" customWidth="1"/>
    <col min="8" max="8" width="10.5703125" customWidth="1"/>
  </cols>
  <sheetData>
    <row r="2" spans="1:8" ht="53.25" customHeight="1" x14ac:dyDescent="0.3">
      <c r="A2" s="22" t="s">
        <v>0</v>
      </c>
      <c r="B2" s="22"/>
      <c r="C2" s="22"/>
      <c r="D2" s="22"/>
      <c r="E2" s="22"/>
      <c r="F2" s="22"/>
      <c r="G2" s="22"/>
      <c r="H2" s="22"/>
    </row>
    <row r="4" spans="1:8" ht="51" x14ac:dyDescent="0.25">
      <c r="A4" s="1" t="s">
        <v>1</v>
      </c>
      <c r="B4" s="2" t="s">
        <v>2</v>
      </c>
      <c r="C4" s="2" t="s">
        <v>3</v>
      </c>
      <c r="D4" s="19" t="s">
        <v>69</v>
      </c>
      <c r="E4" s="20" t="s">
        <v>70</v>
      </c>
      <c r="F4" s="19" t="s">
        <v>74</v>
      </c>
      <c r="G4" s="17" t="s">
        <v>71</v>
      </c>
      <c r="H4" s="17" t="s">
        <v>72</v>
      </c>
    </row>
    <row r="5" spans="1:8" x14ac:dyDescent="0.25">
      <c r="A5" s="3" t="s">
        <v>4</v>
      </c>
      <c r="B5" s="4"/>
      <c r="C5" s="4"/>
      <c r="D5" s="18">
        <f>D6+D16+D18+D28+D35+D38+D40+D45+D48+D50+D52+D26+D23+D14</f>
        <v>693063.39999999991</v>
      </c>
      <c r="E5" s="18">
        <f>E6+E16+E18+E28+E35+E38+E40+E45+E48+E50+E52+E26+E23+E14</f>
        <v>1839621.3</v>
      </c>
      <c r="F5" s="18">
        <f>F6+F16+F18+F28+F35+F38+F40+F45+F48+F50+F52+F26+F23+F14</f>
        <v>797706.9</v>
      </c>
      <c r="G5" s="18">
        <f>F5/E5*100</f>
        <v>43.362560544390305</v>
      </c>
      <c r="H5" s="18">
        <f>F5-D5</f>
        <v>104643.50000000012</v>
      </c>
    </row>
    <row r="6" spans="1:8" x14ac:dyDescent="0.25">
      <c r="A6" s="3" t="s">
        <v>5</v>
      </c>
      <c r="B6" s="6" t="s">
        <v>6</v>
      </c>
      <c r="C6" s="6"/>
      <c r="D6" s="5">
        <f>D7+D9+D8+D10+D11+D13+D12</f>
        <v>55522.6</v>
      </c>
      <c r="E6" s="5">
        <f t="shared" ref="E6:F6" si="0">E7+E9+E8+E10+E11+E13+E12</f>
        <v>222961.1</v>
      </c>
      <c r="F6" s="5">
        <f t="shared" si="0"/>
        <v>72631</v>
      </c>
      <c r="G6" s="18">
        <f t="shared" ref="G6:G55" si="1">F6/E6*100</f>
        <v>32.575637633649997</v>
      </c>
      <c r="H6" s="18">
        <f t="shared" ref="H6:H55" si="2">F6-D6</f>
        <v>17108.400000000001</v>
      </c>
    </row>
    <row r="7" spans="1:8" ht="26.25" x14ac:dyDescent="0.25">
      <c r="A7" s="7" t="s">
        <v>7</v>
      </c>
      <c r="B7" s="8" t="s">
        <v>6</v>
      </c>
      <c r="C7" s="8" t="s">
        <v>8</v>
      </c>
      <c r="D7" s="9">
        <v>2246.1</v>
      </c>
      <c r="E7" s="9">
        <v>5622.4</v>
      </c>
      <c r="F7" s="9">
        <v>2439.5</v>
      </c>
      <c r="G7" s="21">
        <f t="shared" si="1"/>
        <v>43.388944223107572</v>
      </c>
      <c r="H7" s="21">
        <f t="shared" si="2"/>
        <v>193.40000000000009</v>
      </c>
    </row>
    <row r="8" spans="1:8" ht="39" x14ac:dyDescent="0.25">
      <c r="A8" s="7" t="s">
        <v>9</v>
      </c>
      <c r="B8" s="8" t="s">
        <v>6</v>
      </c>
      <c r="C8" s="8" t="s">
        <v>10</v>
      </c>
      <c r="D8" s="9">
        <v>257.10000000000002</v>
      </c>
      <c r="E8" s="9">
        <v>1965</v>
      </c>
      <c r="F8" s="9">
        <v>265.3</v>
      </c>
      <c r="G8" s="21">
        <f t="shared" si="1"/>
        <v>13.501272264631044</v>
      </c>
      <c r="H8" s="21">
        <f t="shared" si="2"/>
        <v>8.1999999999999886</v>
      </c>
    </row>
    <row r="9" spans="1:8" ht="39" x14ac:dyDescent="0.25">
      <c r="A9" s="7" t="s">
        <v>11</v>
      </c>
      <c r="B9" s="8" t="s">
        <v>6</v>
      </c>
      <c r="C9" s="8" t="s">
        <v>12</v>
      </c>
      <c r="D9" s="9">
        <v>39360.800000000003</v>
      </c>
      <c r="E9" s="9">
        <v>169486.7</v>
      </c>
      <c r="F9" s="9">
        <v>53509.5</v>
      </c>
      <c r="G9" s="21">
        <f t="shared" si="1"/>
        <v>31.571503840714342</v>
      </c>
      <c r="H9" s="21">
        <f t="shared" si="2"/>
        <v>14148.699999999997</v>
      </c>
    </row>
    <row r="10" spans="1:8" x14ac:dyDescent="0.25">
      <c r="A10" s="7" t="s">
        <v>13</v>
      </c>
      <c r="B10" s="8" t="s">
        <v>6</v>
      </c>
      <c r="C10" s="8" t="s">
        <v>14</v>
      </c>
      <c r="D10" s="9">
        <v>94.1</v>
      </c>
      <c r="E10" s="9">
        <v>1.3</v>
      </c>
      <c r="F10" s="9">
        <v>1.3</v>
      </c>
      <c r="G10" s="21">
        <f t="shared" si="1"/>
        <v>100</v>
      </c>
      <c r="H10" s="21">
        <f t="shared" si="2"/>
        <v>-92.8</v>
      </c>
    </row>
    <row r="11" spans="1:8" ht="26.25" x14ac:dyDescent="0.25">
      <c r="A11" s="7" t="s">
        <v>15</v>
      </c>
      <c r="B11" s="8" t="s">
        <v>6</v>
      </c>
      <c r="C11" s="8" t="s">
        <v>16</v>
      </c>
      <c r="D11" s="9">
        <v>10697.5</v>
      </c>
      <c r="E11" s="9">
        <v>37255.5</v>
      </c>
      <c r="F11" s="9">
        <v>14016</v>
      </c>
      <c r="G11" s="21">
        <f t="shared" si="1"/>
        <v>37.62129081612111</v>
      </c>
      <c r="H11" s="21">
        <f t="shared" si="2"/>
        <v>3318.5</v>
      </c>
    </row>
    <row r="12" spans="1:8" x14ac:dyDescent="0.25">
      <c r="A12" s="7" t="s">
        <v>17</v>
      </c>
      <c r="B12" s="8" t="s">
        <v>6</v>
      </c>
      <c r="C12" s="8" t="s">
        <v>18</v>
      </c>
      <c r="D12" s="9"/>
      <c r="E12" s="9">
        <v>400</v>
      </c>
      <c r="F12" s="9"/>
      <c r="G12" s="21">
        <f t="shared" si="1"/>
        <v>0</v>
      </c>
      <c r="H12" s="21">
        <f t="shared" si="2"/>
        <v>0</v>
      </c>
    </row>
    <row r="13" spans="1:8" x14ac:dyDescent="0.25">
      <c r="A13" s="7" t="s">
        <v>19</v>
      </c>
      <c r="B13" s="8" t="s">
        <v>6</v>
      </c>
      <c r="C13" s="8" t="s">
        <v>20</v>
      </c>
      <c r="D13" s="9">
        <v>2867</v>
      </c>
      <c r="E13" s="9">
        <v>8230.2000000000007</v>
      </c>
      <c r="F13" s="9">
        <v>2399.4</v>
      </c>
      <c r="G13" s="21">
        <f t="shared" si="1"/>
        <v>29.153605015673978</v>
      </c>
      <c r="H13" s="21">
        <f t="shared" si="2"/>
        <v>-467.59999999999991</v>
      </c>
    </row>
    <row r="14" spans="1:8" x14ac:dyDescent="0.25">
      <c r="A14" s="10" t="s">
        <v>21</v>
      </c>
      <c r="B14" s="6" t="s">
        <v>8</v>
      </c>
      <c r="C14" s="6" t="s">
        <v>22</v>
      </c>
      <c r="D14" s="5">
        <f>D15</f>
        <v>0</v>
      </c>
      <c r="E14" s="5">
        <f t="shared" ref="E14:F14" si="3">E15</f>
        <v>430</v>
      </c>
      <c r="F14" s="5">
        <f t="shared" si="3"/>
        <v>310.2</v>
      </c>
      <c r="G14" s="18">
        <f t="shared" si="1"/>
        <v>72.139534883720927</v>
      </c>
      <c r="H14" s="18">
        <f t="shared" si="2"/>
        <v>310.2</v>
      </c>
    </row>
    <row r="15" spans="1:8" x14ac:dyDescent="0.25">
      <c r="A15" s="10" t="s">
        <v>23</v>
      </c>
      <c r="B15" s="8" t="s">
        <v>8</v>
      </c>
      <c r="C15" s="8" t="s">
        <v>12</v>
      </c>
      <c r="D15" s="9"/>
      <c r="E15" s="9">
        <v>430</v>
      </c>
      <c r="F15" s="9">
        <v>310.2</v>
      </c>
      <c r="G15" s="21">
        <f t="shared" si="1"/>
        <v>72.139534883720927</v>
      </c>
      <c r="H15" s="21">
        <f t="shared" si="2"/>
        <v>310.2</v>
      </c>
    </row>
    <row r="16" spans="1:8" ht="26.25" x14ac:dyDescent="0.25">
      <c r="A16" s="3" t="s">
        <v>24</v>
      </c>
      <c r="B16" s="6" t="s">
        <v>10</v>
      </c>
      <c r="C16" s="6"/>
      <c r="D16" s="5">
        <f>D17</f>
        <v>3628.1</v>
      </c>
      <c r="E16" s="5">
        <f t="shared" ref="E16:F16" si="4">E17</f>
        <v>15085</v>
      </c>
      <c r="F16" s="5">
        <f t="shared" si="4"/>
        <v>6380.8</v>
      </c>
      <c r="G16" s="18">
        <f t="shared" si="1"/>
        <v>42.298972489227708</v>
      </c>
      <c r="H16" s="18">
        <f t="shared" si="2"/>
        <v>2752.7000000000003</v>
      </c>
    </row>
    <row r="17" spans="1:8" ht="25.5" x14ac:dyDescent="0.25">
      <c r="A17" s="11" t="s">
        <v>25</v>
      </c>
      <c r="B17" s="8" t="s">
        <v>10</v>
      </c>
      <c r="C17" s="8" t="s">
        <v>26</v>
      </c>
      <c r="D17" s="9">
        <v>3628.1</v>
      </c>
      <c r="E17" s="9">
        <v>15085</v>
      </c>
      <c r="F17" s="9">
        <v>6380.8</v>
      </c>
      <c r="G17" s="21">
        <f t="shared" si="1"/>
        <v>42.298972489227708</v>
      </c>
      <c r="H17" s="21">
        <f t="shared" si="2"/>
        <v>2752.7000000000003</v>
      </c>
    </row>
    <row r="18" spans="1:8" x14ac:dyDescent="0.25">
      <c r="A18" s="3" t="s">
        <v>27</v>
      </c>
      <c r="B18" s="6" t="s">
        <v>12</v>
      </c>
      <c r="C18" s="6"/>
      <c r="D18" s="5">
        <f>D19+D20+D22+D21</f>
        <v>18305.900000000001</v>
      </c>
      <c r="E18" s="5">
        <f t="shared" ref="E18:F18" si="5">E19+E20+E22+E21</f>
        <v>52393</v>
      </c>
      <c r="F18" s="5">
        <f t="shared" si="5"/>
        <v>22516.6</v>
      </c>
      <c r="G18" s="18">
        <f t="shared" si="1"/>
        <v>42.976351802721737</v>
      </c>
      <c r="H18" s="18">
        <f t="shared" si="2"/>
        <v>4210.6999999999971</v>
      </c>
    </row>
    <row r="19" spans="1:8" x14ac:dyDescent="0.25">
      <c r="A19" s="7" t="s">
        <v>28</v>
      </c>
      <c r="B19" s="8" t="s">
        <v>12</v>
      </c>
      <c r="C19" s="8" t="s">
        <v>14</v>
      </c>
      <c r="D19" s="9"/>
      <c r="E19" s="9">
        <v>710</v>
      </c>
      <c r="F19" s="9"/>
      <c r="G19" s="21">
        <f t="shared" si="1"/>
        <v>0</v>
      </c>
      <c r="H19" s="21">
        <f t="shared" si="2"/>
        <v>0</v>
      </c>
    </row>
    <row r="20" spans="1:8" x14ac:dyDescent="0.25">
      <c r="A20" s="7" t="s">
        <v>29</v>
      </c>
      <c r="B20" s="8" t="s">
        <v>12</v>
      </c>
      <c r="C20" s="8" t="s">
        <v>30</v>
      </c>
      <c r="D20" s="9">
        <v>4759</v>
      </c>
      <c r="E20" s="9">
        <v>23229</v>
      </c>
      <c r="F20" s="9">
        <v>11797</v>
      </c>
      <c r="G20" s="21">
        <f t="shared" si="1"/>
        <v>50.785655861207971</v>
      </c>
      <c r="H20" s="21">
        <f t="shared" si="2"/>
        <v>7038</v>
      </c>
    </row>
    <row r="21" spans="1:8" x14ac:dyDescent="0.25">
      <c r="A21" s="7" t="s">
        <v>31</v>
      </c>
      <c r="B21" s="8" t="s">
        <v>12</v>
      </c>
      <c r="C21" s="8" t="s">
        <v>32</v>
      </c>
      <c r="D21" s="9">
        <v>13125.6</v>
      </c>
      <c r="E21" s="9">
        <v>26065.200000000001</v>
      </c>
      <c r="F21" s="9">
        <v>10718.6</v>
      </c>
      <c r="G21" s="21">
        <f t="shared" si="1"/>
        <v>41.12226263370318</v>
      </c>
      <c r="H21" s="21">
        <f t="shared" si="2"/>
        <v>-2407</v>
      </c>
    </row>
    <row r="22" spans="1:8" x14ac:dyDescent="0.25">
      <c r="A22" s="3" t="s">
        <v>33</v>
      </c>
      <c r="B22" s="8" t="s">
        <v>12</v>
      </c>
      <c r="C22" s="8" t="s">
        <v>34</v>
      </c>
      <c r="D22" s="9">
        <v>421.3</v>
      </c>
      <c r="E22" s="9">
        <v>2388.8000000000002</v>
      </c>
      <c r="F22" s="9">
        <v>1</v>
      </c>
      <c r="G22" s="21">
        <f t="shared" si="1"/>
        <v>4.1862022772940384E-2</v>
      </c>
      <c r="H22" s="21">
        <f t="shared" si="2"/>
        <v>-420.3</v>
      </c>
    </row>
    <row r="23" spans="1:8" x14ac:dyDescent="0.25">
      <c r="A23" s="12" t="s">
        <v>35</v>
      </c>
      <c r="B23" s="6" t="s">
        <v>14</v>
      </c>
      <c r="C23" s="6" t="s">
        <v>22</v>
      </c>
      <c r="D23" s="5">
        <f>D25+D24</f>
        <v>0</v>
      </c>
      <c r="E23" s="5">
        <f t="shared" ref="E23:F23" si="6">E25+E24</f>
        <v>2057</v>
      </c>
      <c r="F23" s="5">
        <f t="shared" si="6"/>
        <v>0</v>
      </c>
      <c r="G23" s="18">
        <f t="shared" si="1"/>
        <v>0</v>
      </c>
      <c r="H23" s="18">
        <f t="shared" si="2"/>
        <v>0</v>
      </c>
    </row>
    <row r="24" spans="1:8" x14ac:dyDescent="0.25">
      <c r="A24" s="13" t="s">
        <v>36</v>
      </c>
      <c r="B24" s="8" t="s">
        <v>14</v>
      </c>
      <c r="C24" s="8" t="s">
        <v>6</v>
      </c>
      <c r="D24" s="9"/>
      <c r="E24" s="9">
        <v>1977</v>
      </c>
      <c r="F24" s="9"/>
      <c r="G24" s="21">
        <f t="shared" si="1"/>
        <v>0</v>
      </c>
      <c r="H24" s="21">
        <f t="shared" si="2"/>
        <v>0</v>
      </c>
    </row>
    <row r="25" spans="1:8" x14ac:dyDescent="0.25">
      <c r="A25" s="13" t="s">
        <v>37</v>
      </c>
      <c r="B25" s="8" t="s">
        <v>14</v>
      </c>
      <c r="C25" s="8" t="s">
        <v>8</v>
      </c>
      <c r="D25" s="9"/>
      <c r="E25" s="9">
        <v>80</v>
      </c>
      <c r="F25" s="9"/>
      <c r="G25" s="21">
        <f t="shared" si="1"/>
        <v>0</v>
      </c>
      <c r="H25" s="21">
        <f t="shared" si="2"/>
        <v>0</v>
      </c>
    </row>
    <row r="26" spans="1:8" x14ac:dyDescent="0.25">
      <c r="A26" s="3" t="s">
        <v>38</v>
      </c>
      <c r="B26" s="6" t="s">
        <v>16</v>
      </c>
      <c r="C26" s="6"/>
      <c r="D26" s="5">
        <f>D27</f>
        <v>1402.2</v>
      </c>
      <c r="E26" s="5">
        <f t="shared" ref="E26:F26" si="7">E27</f>
        <v>8593.2999999999993</v>
      </c>
      <c r="F26" s="5">
        <f t="shared" si="7"/>
        <v>599.6</v>
      </c>
      <c r="G26" s="18">
        <f t="shared" si="1"/>
        <v>6.977529005155179</v>
      </c>
      <c r="H26" s="18">
        <f t="shared" si="2"/>
        <v>-802.6</v>
      </c>
    </row>
    <row r="27" spans="1:8" x14ac:dyDescent="0.25">
      <c r="A27" s="14" t="s">
        <v>39</v>
      </c>
      <c r="B27" s="8" t="s">
        <v>16</v>
      </c>
      <c r="C27" s="8" t="s">
        <v>14</v>
      </c>
      <c r="D27" s="9">
        <v>1402.2</v>
      </c>
      <c r="E27" s="9">
        <v>8593.2999999999993</v>
      </c>
      <c r="F27" s="9">
        <v>599.6</v>
      </c>
      <c r="G27" s="21">
        <f t="shared" si="1"/>
        <v>6.977529005155179</v>
      </c>
      <c r="H27" s="21">
        <f t="shared" si="2"/>
        <v>-802.6</v>
      </c>
    </row>
    <row r="28" spans="1:8" x14ac:dyDescent="0.25">
      <c r="A28" s="3" t="s">
        <v>40</v>
      </c>
      <c r="B28" s="6" t="s">
        <v>41</v>
      </c>
      <c r="C28" s="6"/>
      <c r="D28" s="5">
        <f>D29+D30+D31+D32+D33+D34</f>
        <v>511243.5</v>
      </c>
      <c r="E28" s="5">
        <f t="shared" ref="E28:F28" si="8">E29+E30+E31+E32+E33+E34</f>
        <v>1237267.5</v>
      </c>
      <c r="F28" s="5">
        <f t="shared" si="8"/>
        <v>557274.4</v>
      </c>
      <c r="G28" s="18">
        <f t="shared" si="1"/>
        <v>45.040736946537429</v>
      </c>
      <c r="H28" s="18">
        <f t="shared" si="2"/>
        <v>46030.900000000023</v>
      </c>
    </row>
    <row r="29" spans="1:8" x14ac:dyDescent="0.25">
      <c r="A29" s="7" t="s">
        <v>42</v>
      </c>
      <c r="B29" s="8" t="s">
        <v>41</v>
      </c>
      <c r="C29" s="8" t="s">
        <v>6</v>
      </c>
      <c r="D29" s="9">
        <v>141758.39999999999</v>
      </c>
      <c r="E29" s="9">
        <v>272374.3</v>
      </c>
      <c r="F29" s="9">
        <v>127224.5</v>
      </c>
      <c r="G29" s="21">
        <f t="shared" si="1"/>
        <v>46.709436242699844</v>
      </c>
      <c r="H29" s="21">
        <f t="shared" si="2"/>
        <v>-14533.899999999994</v>
      </c>
    </row>
    <row r="30" spans="1:8" x14ac:dyDescent="0.25">
      <c r="A30" s="7" t="s">
        <v>43</v>
      </c>
      <c r="B30" s="8" t="s">
        <v>41</v>
      </c>
      <c r="C30" s="8" t="s">
        <v>8</v>
      </c>
      <c r="D30" s="9">
        <v>289936.8</v>
      </c>
      <c r="E30" s="9">
        <v>720251.7</v>
      </c>
      <c r="F30" s="9">
        <v>322194</v>
      </c>
      <c r="G30" s="21">
        <f t="shared" si="1"/>
        <v>44.733528570637183</v>
      </c>
      <c r="H30" s="21">
        <f t="shared" si="2"/>
        <v>32257.200000000012</v>
      </c>
    </row>
    <row r="31" spans="1:8" x14ac:dyDescent="0.25">
      <c r="A31" s="7" t="s">
        <v>44</v>
      </c>
      <c r="B31" s="8" t="s">
        <v>41</v>
      </c>
      <c r="C31" s="8" t="s">
        <v>10</v>
      </c>
      <c r="D31" s="9">
        <v>54273.4</v>
      </c>
      <c r="E31" s="9">
        <v>151143.5</v>
      </c>
      <c r="F31" s="9">
        <v>71685.100000000006</v>
      </c>
      <c r="G31" s="21">
        <f t="shared" si="1"/>
        <v>47.428503375930823</v>
      </c>
      <c r="H31" s="21">
        <f t="shared" si="2"/>
        <v>17411.700000000004</v>
      </c>
    </row>
    <row r="32" spans="1:8" ht="26.25" x14ac:dyDescent="0.25">
      <c r="A32" s="7" t="s">
        <v>45</v>
      </c>
      <c r="B32" s="8" t="s">
        <v>41</v>
      </c>
      <c r="C32" s="8" t="s">
        <v>14</v>
      </c>
      <c r="D32" s="9">
        <v>236</v>
      </c>
      <c r="E32" s="9">
        <v>710</v>
      </c>
      <c r="F32" s="9">
        <v>313.39999999999998</v>
      </c>
      <c r="G32" s="21">
        <f t="shared" si="1"/>
        <v>44.140845070422529</v>
      </c>
      <c r="H32" s="21">
        <f t="shared" si="2"/>
        <v>77.399999999999977</v>
      </c>
    </row>
    <row r="33" spans="1:8" x14ac:dyDescent="0.25">
      <c r="A33" s="7" t="s">
        <v>46</v>
      </c>
      <c r="B33" s="8" t="s">
        <v>41</v>
      </c>
      <c r="C33" s="8" t="s">
        <v>41</v>
      </c>
      <c r="D33" s="9">
        <v>8355.4</v>
      </c>
      <c r="E33" s="9">
        <v>14547.5</v>
      </c>
      <c r="F33" s="9">
        <v>1462.7</v>
      </c>
      <c r="G33" s="21">
        <f t="shared" si="1"/>
        <v>10.054648565045539</v>
      </c>
      <c r="H33" s="21">
        <f t="shared" si="2"/>
        <v>-6892.7</v>
      </c>
    </row>
    <row r="34" spans="1:8" x14ac:dyDescent="0.25">
      <c r="A34" s="7" t="s">
        <v>47</v>
      </c>
      <c r="B34" s="8" t="s">
        <v>41</v>
      </c>
      <c r="C34" s="8" t="s">
        <v>32</v>
      </c>
      <c r="D34" s="9">
        <v>16683.5</v>
      </c>
      <c r="E34" s="9">
        <v>78240.5</v>
      </c>
      <c r="F34" s="9">
        <v>34394.699999999997</v>
      </c>
      <c r="G34" s="21">
        <f t="shared" si="1"/>
        <v>43.960225203059792</v>
      </c>
      <c r="H34" s="21">
        <f t="shared" si="2"/>
        <v>17711.199999999997</v>
      </c>
    </row>
    <row r="35" spans="1:8" x14ac:dyDescent="0.25">
      <c r="A35" s="15" t="s">
        <v>48</v>
      </c>
      <c r="B35" s="6" t="s">
        <v>30</v>
      </c>
      <c r="C35" s="6"/>
      <c r="D35" s="5">
        <f>D36+D37</f>
        <v>27887.3</v>
      </c>
      <c r="E35" s="5">
        <f t="shared" ref="E35:F35" si="9">E36+E37</f>
        <v>96051</v>
      </c>
      <c r="F35" s="5">
        <f t="shared" si="9"/>
        <v>40650.9</v>
      </c>
      <c r="G35" s="18">
        <f t="shared" si="1"/>
        <v>42.322203829215731</v>
      </c>
      <c r="H35" s="18">
        <f t="shared" si="2"/>
        <v>12763.600000000002</v>
      </c>
    </row>
    <row r="36" spans="1:8" x14ac:dyDescent="0.25">
      <c r="A36" s="7" t="s">
        <v>49</v>
      </c>
      <c r="B36" s="8" t="s">
        <v>30</v>
      </c>
      <c r="C36" s="8" t="s">
        <v>6</v>
      </c>
      <c r="D36" s="9">
        <v>19609.599999999999</v>
      </c>
      <c r="E36" s="9">
        <v>72470.399999999994</v>
      </c>
      <c r="F36" s="9">
        <v>30990</v>
      </c>
      <c r="G36" s="21">
        <f t="shared" si="1"/>
        <v>42.762286395549083</v>
      </c>
      <c r="H36" s="21">
        <f t="shared" si="2"/>
        <v>11380.400000000001</v>
      </c>
    </row>
    <row r="37" spans="1:8" x14ac:dyDescent="0.25">
      <c r="A37" s="7" t="s">
        <v>50</v>
      </c>
      <c r="B37" s="8" t="s">
        <v>30</v>
      </c>
      <c r="C37" s="8" t="s">
        <v>12</v>
      </c>
      <c r="D37" s="9">
        <v>8277.7000000000007</v>
      </c>
      <c r="E37" s="9">
        <v>23580.6</v>
      </c>
      <c r="F37" s="9">
        <v>9660.9</v>
      </c>
      <c r="G37" s="21">
        <f t="shared" si="1"/>
        <v>40.969695427597266</v>
      </c>
      <c r="H37" s="21">
        <f t="shared" si="2"/>
        <v>1383.1999999999989</v>
      </c>
    </row>
    <row r="38" spans="1:8" x14ac:dyDescent="0.25">
      <c r="A38" s="3" t="s">
        <v>51</v>
      </c>
      <c r="B38" s="6" t="s">
        <v>32</v>
      </c>
      <c r="C38" s="6"/>
      <c r="D38" s="5">
        <f>D39</f>
        <v>233.1</v>
      </c>
      <c r="E38" s="5">
        <f t="shared" ref="E38:F38" si="10">E39</f>
        <v>3327</v>
      </c>
      <c r="F38" s="5">
        <f t="shared" si="10"/>
        <v>2814</v>
      </c>
      <c r="G38" s="18">
        <f t="shared" si="1"/>
        <v>84.580703336339042</v>
      </c>
      <c r="H38" s="18">
        <f t="shared" si="2"/>
        <v>2580.9</v>
      </c>
    </row>
    <row r="39" spans="1:8" x14ac:dyDescent="0.25">
      <c r="A39" s="7" t="s">
        <v>52</v>
      </c>
      <c r="B39" s="8" t="s">
        <v>32</v>
      </c>
      <c r="C39" s="8" t="s">
        <v>32</v>
      </c>
      <c r="D39" s="9">
        <v>233.1</v>
      </c>
      <c r="E39" s="9">
        <v>3327</v>
      </c>
      <c r="F39" s="9">
        <v>2814</v>
      </c>
      <c r="G39" s="21">
        <f t="shared" si="1"/>
        <v>84.580703336339042</v>
      </c>
      <c r="H39" s="21">
        <f t="shared" si="2"/>
        <v>2580.9</v>
      </c>
    </row>
    <row r="40" spans="1:8" x14ac:dyDescent="0.25">
      <c r="A40" s="3" t="s">
        <v>53</v>
      </c>
      <c r="B40" s="6" t="s">
        <v>26</v>
      </c>
      <c r="C40" s="6"/>
      <c r="D40" s="5">
        <f>D41+D42+D43+D44</f>
        <v>15522.9</v>
      </c>
      <c r="E40" s="5">
        <f t="shared" ref="E40:F40" si="11">E41+E42+E43+E44</f>
        <v>21621.5</v>
      </c>
      <c r="F40" s="5">
        <f t="shared" si="11"/>
        <v>11198</v>
      </c>
      <c r="G40" s="18">
        <f t="shared" si="1"/>
        <v>51.791041324607455</v>
      </c>
      <c r="H40" s="18">
        <f t="shared" si="2"/>
        <v>-4324.8999999999996</v>
      </c>
    </row>
    <row r="41" spans="1:8" x14ac:dyDescent="0.25">
      <c r="A41" s="7" t="s">
        <v>54</v>
      </c>
      <c r="B41" s="8" t="s">
        <v>26</v>
      </c>
      <c r="C41" s="8" t="s">
        <v>6</v>
      </c>
      <c r="D41" s="9">
        <v>3619.7</v>
      </c>
      <c r="E41" s="9">
        <v>7921</v>
      </c>
      <c r="F41" s="9">
        <v>3988.4</v>
      </c>
      <c r="G41" s="21">
        <f t="shared" si="1"/>
        <v>50.352228254008338</v>
      </c>
      <c r="H41" s="21">
        <f t="shared" si="2"/>
        <v>368.70000000000027</v>
      </c>
    </row>
    <row r="42" spans="1:8" x14ac:dyDescent="0.25">
      <c r="A42" s="7" t="s">
        <v>55</v>
      </c>
      <c r="B42" s="8">
        <v>10</v>
      </c>
      <c r="C42" s="8" t="s">
        <v>10</v>
      </c>
      <c r="D42" s="9">
        <v>8906.6</v>
      </c>
      <c r="E42" s="9">
        <v>5150.5</v>
      </c>
      <c r="F42" s="9">
        <v>2190.6</v>
      </c>
      <c r="G42" s="21">
        <f t="shared" si="1"/>
        <v>42.531793029802927</v>
      </c>
      <c r="H42" s="21">
        <f t="shared" si="2"/>
        <v>-6716</v>
      </c>
    </row>
    <row r="43" spans="1:8" x14ac:dyDescent="0.25">
      <c r="A43" s="7" t="s">
        <v>56</v>
      </c>
      <c r="B43" s="8">
        <v>10</v>
      </c>
      <c r="C43" s="8" t="s">
        <v>12</v>
      </c>
      <c r="D43" s="9">
        <v>2044.2</v>
      </c>
      <c r="E43" s="9">
        <v>7003.2</v>
      </c>
      <c r="F43" s="9">
        <v>4441.7</v>
      </c>
      <c r="G43" s="21">
        <f t="shared" si="1"/>
        <v>63.423863376742062</v>
      </c>
      <c r="H43" s="21">
        <f t="shared" si="2"/>
        <v>2397.5</v>
      </c>
    </row>
    <row r="44" spans="1:8" x14ac:dyDescent="0.25">
      <c r="A44" s="7" t="s">
        <v>57</v>
      </c>
      <c r="B44" s="8">
        <v>10</v>
      </c>
      <c r="C44" s="8" t="s">
        <v>16</v>
      </c>
      <c r="D44" s="9">
        <v>952.4</v>
      </c>
      <c r="E44" s="9">
        <v>1546.8</v>
      </c>
      <c r="F44" s="9">
        <v>577.29999999999995</v>
      </c>
      <c r="G44" s="21">
        <f t="shared" si="1"/>
        <v>37.322213602275667</v>
      </c>
      <c r="H44" s="21">
        <f t="shared" si="2"/>
        <v>-375.1</v>
      </c>
    </row>
    <row r="45" spans="1:8" x14ac:dyDescent="0.25">
      <c r="A45" s="3" t="s">
        <v>58</v>
      </c>
      <c r="B45" s="6" t="s">
        <v>18</v>
      </c>
      <c r="C45" s="6"/>
      <c r="D45" s="5">
        <f>D46+D47</f>
        <v>573.20000000000005</v>
      </c>
      <c r="E45" s="5">
        <f t="shared" ref="E45:F45" si="12">E46+E47</f>
        <v>57058.8</v>
      </c>
      <c r="F45" s="5">
        <f t="shared" si="12"/>
        <v>21984.1</v>
      </c>
      <c r="G45" s="18">
        <f t="shared" si="1"/>
        <v>38.528850939732337</v>
      </c>
      <c r="H45" s="18">
        <f t="shared" si="2"/>
        <v>21410.899999999998</v>
      </c>
    </row>
    <row r="46" spans="1:8" x14ac:dyDescent="0.25">
      <c r="A46" s="7" t="s">
        <v>59</v>
      </c>
      <c r="B46" s="8" t="s">
        <v>18</v>
      </c>
      <c r="C46" s="8" t="s">
        <v>6</v>
      </c>
      <c r="D46" s="9">
        <v>572.5</v>
      </c>
      <c r="E46" s="9">
        <v>1413.8</v>
      </c>
      <c r="F46" s="9">
        <v>692.8</v>
      </c>
      <c r="G46" s="21">
        <f t="shared" si="1"/>
        <v>49.002687791766867</v>
      </c>
      <c r="H46" s="21">
        <f t="shared" si="2"/>
        <v>120.29999999999995</v>
      </c>
    </row>
    <row r="47" spans="1:8" x14ac:dyDescent="0.25">
      <c r="A47" s="7" t="s">
        <v>60</v>
      </c>
      <c r="B47" s="8" t="s">
        <v>18</v>
      </c>
      <c r="C47" s="8" t="s">
        <v>8</v>
      </c>
      <c r="D47" s="9">
        <v>0.7</v>
      </c>
      <c r="E47" s="9">
        <v>55645</v>
      </c>
      <c r="F47" s="9">
        <v>21291.3</v>
      </c>
      <c r="G47" s="21">
        <f t="shared" si="1"/>
        <v>38.262736993440562</v>
      </c>
      <c r="H47" s="21">
        <f t="shared" si="2"/>
        <v>21290.6</v>
      </c>
    </row>
    <row r="48" spans="1:8" x14ac:dyDescent="0.25">
      <c r="A48" s="3" t="s">
        <v>61</v>
      </c>
      <c r="B48" s="6" t="s">
        <v>34</v>
      </c>
      <c r="C48" s="6"/>
      <c r="D48" s="5">
        <f>D49</f>
        <v>5138.2</v>
      </c>
      <c r="E48" s="5">
        <f t="shared" ref="E48:F48" si="13">E49</f>
        <v>7609.9</v>
      </c>
      <c r="F48" s="5">
        <f t="shared" si="13"/>
        <v>4995.3999999999996</v>
      </c>
      <c r="G48" s="18">
        <f t="shared" si="1"/>
        <v>65.643438152932362</v>
      </c>
      <c r="H48" s="18">
        <f t="shared" si="2"/>
        <v>-142.80000000000018</v>
      </c>
    </row>
    <row r="49" spans="1:8" x14ac:dyDescent="0.25">
      <c r="A49" s="7" t="s">
        <v>62</v>
      </c>
      <c r="B49" s="8" t="s">
        <v>34</v>
      </c>
      <c r="C49" s="8" t="s">
        <v>8</v>
      </c>
      <c r="D49" s="9">
        <v>5138.2</v>
      </c>
      <c r="E49" s="9">
        <v>7609.9</v>
      </c>
      <c r="F49" s="9">
        <v>4995.3999999999996</v>
      </c>
      <c r="G49" s="21">
        <f t="shared" si="1"/>
        <v>65.643438152932362</v>
      </c>
      <c r="H49" s="21">
        <f t="shared" si="2"/>
        <v>-142.80000000000018</v>
      </c>
    </row>
    <row r="50" spans="1:8" ht="26.25" x14ac:dyDescent="0.25">
      <c r="A50" s="3" t="s">
        <v>63</v>
      </c>
      <c r="B50" s="6" t="s">
        <v>20</v>
      </c>
      <c r="C50" s="6"/>
      <c r="D50" s="5">
        <f>D51</f>
        <v>50.1</v>
      </c>
      <c r="E50" s="5">
        <f t="shared" ref="E50:F50" si="14">E51</f>
        <v>157</v>
      </c>
      <c r="F50" s="5">
        <f t="shared" si="14"/>
        <v>0</v>
      </c>
      <c r="G50" s="18">
        <f t="shared" si="1"/>
        <v>0</v>
      </c>
      <c r="H50" s="18">
        <f t="shared" si="2"/>
        <v>-50.1</v>
      </c>
    </row>
    <row r="51" spans="1:8" ht="26.25" x14ac:dyDescent="0.25">
      <c r="A51" s="7" t="s">
        <v>64</v>
      </c>
      <c r="B51" s="8" t="s">
        <v>20</v>
      </c>
      <c r="C51" s="8" t="s">
        <v>6</v>
      </c>
      <c r="D51" s="16">
        <v>50.1</v>
      </c>
      <c r="E51" s="16">
        <v>157</v>
      </c>
      <c r="F51" s="16"/>
      <c r="G51" s="21">
        <f t="shared" si="1"/>
        <v>0</v>
      </c>
      <c r="H51" s="21">
        <f t="shared" si="2"/>
        <v>-50.1</v>
      </c>
    </row>
    <row r="52" spans="1:8" ht="39" x14ac:dyDescent="0.25">
      <c r="A52" s="3" t="s">
        <v>65</v>
      </c>
      <c r="B52" s="6" t="s">
        <v>66</v>
      </c>
      <c r="C52" s="6"/>
      <c r="D52" s="5">
        <f>D53+D55+D54</f>
        <v>53556.3</v>
      </c>
      <c r="E52" s="5">
        <f t="shared" ref="E52:F52" si="15">E53+E55+E54</f>
        <v>115009.2</v>
      </c>
      <c r="F52" s="5">
        <f t="shared" si="15"/>
        <v>56351.9</v>
      </c>
      <c r="G52" s="18">
        <f t="shared" si="1"/>
        <v>48.997732355324622</v>
      </c>
      <c r="H52" s="18">
        <f t="shared" si="2"/>
        <v>2795.5999999999985</v>
      </c>
    </row>
    <row r="53" spans="1:8" ht="26.25" x14ac:dyDescent="0.25">
      <c r="A53" s="7" t="s">
        <v>67</v>
      </c>
      <c r="B53" s="8" t="s">
        <v>66</v>
      </c>
      <c r="C53" s="8" t="s">
        <v>6</v>
      </c>
      <c r="D53" s="9">
        <v>49773.3</v>
      </c>
      <c r="E53" s="9">
        <v>98003.4</v>
      </c>
      <c r="F53" s="9">
        <v>51122.6</v>
      </c>
      <c r="G53" s="21">
        <f t="shared" si="1"/>
        <v>52.164108592150882</v>
      </c>
      <c r="H53" s="21">
        <f t="shared" si="2"/>
        <v>1349.2999999999956</v>
      </c>
    </row>
    <row r="54" spans="1:8" x14ac:dyDescent="0.25">
      <c r="A54" s="7" t="s">
        <v>73</v>
      </c>
      <c r="B54" s="8" t="s">
        <v>66</v>
      </c>
      <c r="C54" s="8" t="s">
        <v>8</v>
      </c>
      <c r="D54" s="9">
        <v>3783</v>
      </c>
      <c r="E54" s="9"/>
      <c r="F54" s="9"/>
      <c r="G54" s="21"/>
      <c r="H54" s="21">
        <f t="shared" si="2"/>
        <v>-3783</v>
      </c>
    </row>
    <row r="55" spans="1:8" x14ac:dyDescent="0.25">
      <c r="A55" s="7" t="s">
        <v>68</v>
      </c>
      <c r="B55" s="8" t="s">
        <v>66</v>
      </c>
      <c r="C55" s="8" t="s">
        <v>10</v>
      </c>
      <c r="D55" s="9"/>
      <c r="E55" s="9">
        <v>17005.8</v>
      </c>
      <c r="F55" s="9">
        <v>5229.3</v>
      </c>
      <c r="G55" s="21">
        <f t="shared" si="1"/>
        <v>30.750097025720642</v>
      </c>
      <c r="H55" s="21">
        <f t="shared" si="2"/>
        <v>5229.3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2023-07-13T08:34:23Z</dcterms:created>
  <dcterms:modified xsi:type="dcterms:W3CDTF">2023-07-26T02:40:08Z</dcterms:modified>
</cp:coreProperties>
</file>